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Rupert\Northumbria\PhD\Write Up\Thesis_Final_Draft\Digital_Appendices\"/>
    </mc:Choice>
  </mc:AlternateContent>
  <bookViews>
    <workbookView xWindow="480" yWindow="360" windowWidth="27795" windowHeight="12345"/>
  </bookViews>
  <sheets>
    <sheet name="Sheet1" sheetId="1" r:id="rId1"/>
    <sheet name="Sheet2" sheetId="2" r:id="rId2"/>
    <sheet name="Sheet3" sheetId="3" r:id="rId3"/>
  </sheets>
  <definedNames>
    <definedName name="_xlnm.Print_Area" localSheetId="0">Sheet1!$A$1:$R$60</definedName>
  </definedNames>
  <calcPr calcId="162913"/>
</workbook>
</file>

<file path=xl/calcChain.xml><?xml version="1.0" encoding="utf-8"?>
<calcChain xmlns="http://schemas.openxmlformats.org/spreadsheetml/2006/main">
  <c r="R4" i="1" l="1"/>
  <c r="R22" i="1"/>
  <c r="R15" i="1" l="1"/>
  <c r="R52" i="1"/>
  <c r="D58" i="1" l="1"/>
  <c r="E58" i="1"/>
  <c r="F58" i="1"/>
  <c r="G58" i="1"/>
  <c r="H58" i="1"/>
  <c r="I58" i="1"/>
  <c r="J58" i="1"/>
  <c r="K58" i="1"/>
  <c r="L58" i="1"/>
  <c r="M58" i="1"/>
  <c r="N58" i="1"/>
  <c r="O58" i="1"/>
  <c r="P58" i="1"/>
  <c r="Q58" i="1"/>
  <c r="C58" i="1"/>
  <c r="R10" i="1"/>
  <c r="R11" i="1"/>
  <c r="R12" i="1"/>
  <c r="R14" i="1"/>
  <c r="R16" i="1"/>
  <c r="R17" i="1"/>
  <c r="R18" i="1"/>
  <c r="R19" i="1"/>
  <c r="R20" i="1"/>
  <c r="R21" i="1"/>
  <c r="R23" i="1"/>
  <c r="R24" i="1"/>
  <c r="R25" i="1"/>
  <c r="R26" i="1"/>
  <c r="R27" i="1"/>
  <c r="R28" i="1"/>
  <c r="R29" i="1"/>
  <c r="R30" i="1"/>
  <c r="R31" i="1"/>
  <c r="R32" i="1"/>
  <c r="R33" i="1"/>
  <c r="R34" i="1"/>
  <c r="R35" i="1"/>
  <c r="R36" i="1"/>
  <c r="R37" i="1"/>
  <c r="R38" i="1"/>
  <c r="R39" i="1"/>
  <c r="R40" i="1"/>
  <c r="R41" i="1"/>
  <c r="R42" i="1"/>
  <c r="R43" i="1"/>
  <c r="R44" i="1"/>
  <c r="R45" i="1"/>
  <c r="R46" i="1"/>
  <c r="R47" i="1"/>
  <c r="R49" i="1"/>
  <c r="R50" i="1"/>
  <c r="R51" i="1"/>
  <c r="R53" i="1"/>
  <c r="R54" i="1"/>
  <c r="R55" i="1"/>
  <c r="R56" i="1"/>
  <c r="R57" i="1"/>
  <c r="R2" i="1"/>
  <c r="R3" i="1"/>
  <c r="R5" i="1"/>
  <c r="R6" i="1"/>
  <c r="R7" i="1"/>
  <c r="R8" i="1"/>
  <c r="R9" i="1"/>
</calcChain>
</file>

<file path=xl/sharedStrings.xml><?xml version="1.0" encoding="utf-8"?>
<sst xmlns="http://schemas.openxmlformats.org/spreadsheetml/2006/main" count="321" uniqueCount="135">
  <si>
    <t>Barth, 2014</t>
  </si>
  <si>
    <t>Chevalier, 2008</t>
  </si>
  <si>
    <t>Cox and Allen, 2010</t>
  </si>
  <si>
    <t>Cox-Allen Inventory (Cox Pers. Comm., 2015)</t>
  </si>
  <si>
    <t>Davies and McSaveney, 2011</t>
  </si>
  <si>
    <t>Davies and McSaveney, Pers. Comm (2014)</t>
  </si>
  <si>
    <t>Dufresne, 2009</t>
  </si>
  <si>
    <t>Hancox and Perrin, 2009</t>
  </si>
  <si>
    <t>Hancox and Thompson, 2013</t>
  </si>
  <si>
    <t>Keefer, 1984</t>
  </si>
  <si>
    <t>Kneupfer, 1988 (2) - Appendix</t>
  </si>
  <si>
    <t>Korup, 2005 (a)</t>
  </si>
  <si>
    <t>Korup, 2005 (b)</t>
  </si>
  <si>
    <t>Korup, 2005 (c)</t>
  </si>
  <si>
    <t>Korup, 2006</t>
  </si>
  <si>
    <t>Korup, 2010</t>
  </si>
  <si>
    <t>McColl and Davies, 2011</t>
  </si>
  <si>
    <t>McSaveney, 2002</t>
  </si>
  <si>
    <t>Nash, 2003 (Thesis)</t>
  </si>
  <si>
    <t>Orwin, 1998</t>
  </si>
  <si>
    <t>Qmap (Accessed, 12/2014)</t>
  </si>
  <si>
    <t>Reznichenko 2012 - Thesis</t>
  </si>
  <si>
    <t>Robinson, 2014 - Thesis</t>
  </si>
  <si>
    <t>Thompson, 1994</t>
  </si>
  <si>
    <t>Turnbull, 1986</t>
  </si>
  <si>
    <t>Whitehouse and Griffiths, 1983</t>
  </si>
  <si>
    <t>Whitehouse, 1983</t>
  </si>
  <si>
    <t>Wishart, 2007</t>
  </si>
  <si>
    <t>Wright, 1998</t>
  </si>
  <si>
    <t>Yetton, 2000 - Thesis</t>
  </si>
  <si>
    <t>*</t>
  </si>
  <si>
    <t>Comminution 
of rock-mass</t>
  </si>
  <si>
    <t>Course boulder 
carapace</t>
  </si>
  <si>
    <t>Presence of 
agglomerates</t>
  </si>
  <si>
    <t>Lobate
deposit</t>
  </si>
  <si>
    <t>Extremely 
rapid</t>
  </si>
  <si>
    <t>Seismic
siganture</t>
  </si>
  <si>
    <t>Fluid-like 
flow</t>
  </si>
  <si>
    <t>Large
volume</t>
  </si>
  <si>
    <t>Source Area</t>
  </si>
  <si>
    <t>Rock-Avalanche Motion</t>
  </si>
  <si>
    <t>Large fall 
height</t>
  </si>
  <si>
    <t>Deep-seated
source</t>
  </si>
  <si>
    <t>Deposit Morphology</t>
  </si>
  <si>
    <t>Deposit Sedimentology</t>
  </si>
  <si>
    <t>Number of 
Criteria Fullfilled</t>
  </si>
  <si>
    <t>Rock-avalanches are extremely rapid complex falls which develop a fluid-like behaviour and are differentiated in the dataset based on the relative location of deposits and source areas, deposit morphology and composition.  Deposits classified as rock-avalanches in this study typically have relatively large fall heights (&gt;500 m) and long run-out distances (1,000-4,000 m) and comprise unsorted bouldery, silty, sandy debris.</t>
  </si>
  <si>
    <t>Coarse boulder carapace that is less comminuted than the interior of the deposit</t>
  </si>
  <si>
    <t xml:space="preserve">Hummocky terrain, lobate character of deposit, </t>
  </si>
  <si>
    <t>Avalanche type earthquakes, lobate deposits</t>
  </si>
  <si>
    <t>Fluid-like flow, lobate deposit</t>
  </si>
  <si>
    <t>Rock-fragmentation that occurs during rock-avalancge motion results in a distinctive grading in the interior of the deposit, while the surface and upper few metres of the deposit is much coarser, less intensly comminuted rock.</t>
  </si>
  <si>
    <t>Landslides that may start as falls or slides and move rapidly down slopes and disintegrate into rapidly flowing streams of rock fragments and soil materials (flows). Such landslides are long run-out failures that can travel up to several km at velocities of up to 200-300 km/hr. Rock avalanches (sturzstroms) can develop on slopes with a minimum inclination of 25° and height of 100 m, but are more common on high mountain slopes steeper than 35-40°.</t>
  </si>
  <si>
    <t>Fine-grined material produced through rock comminution, seismicity was rock-avalanche like, velocity (c.360 km/h; c.100 m/s), long runout (2.5-3 km)</t>
  </si>
  <si>
    <t>Based on geomorphic features from Cruden and Varnes (1966)'; very rapid movement (180 km/h; 50 m/s); seismicity; long run-out (1km) and vertical fall (590m - 'relatively short')</t>
  </si>
  <si>
    <t>Complex, involving sliding and/or flow, as stream of rock fragments; very-high internal disruption (nearly complete disaggregation into individual soil grains or small rock fragmnets); Extremely rapid (&gt;3 m/s); Deposit depth &gt;3m. 
However this paper uses the following classification in it's analysis: "In classiying earthquake-induced landslides, the term 'rock-avalanche' is used for the sake of brevity to be synonymous with both 'rock-fall avalanche' and 'rock-fall-debrisflow' as defined by Varnes (1978).</t>
  </si>
  <si>
    <t>Describing Ram Creek deposit - rapid movement, long runout possibly suggesting disintegration of the rock mass on mobilisation</t>
  </si>
  <si>
    <t>Rock-avalanches are a flow type landslide that are generally larger and show higher velocities than debris, mud and earth flows</t>
  </si>
  <si>
    <t>Large volumes of rock debris flowing rapidly downslope</t>
  </si>
  <si>
    <t>Rock avalanches, or catastrophic rock slope failures, are extremely rapid (30-100m/s), large-scale (a million cubic metres or more) rock slope failures leading to travel of the fragmenting rock mass for distances often in the order of kilometres across a landscape. Flow like landslide with the generation of lots of fine material as a result of comminuition of material.</t>
  </si>
  <si>
    <t>Presence of agglomerates "Characteristic of rock-avalanche sediments…present in all rock avalanche deposits we have examined in a range of litholo- gies (sandstone, schist, diorite) and locations (New Zealand and Norway)."</t>
  </si>
  <si>
    <t>Chaotic mixture of poorly sorted, angular to subangular clasts of broken and crushed material from pebble-boulder size</t>
  </si>
  <si>
    <t>Rock-avalanching is the rapid flowlike movement of rock particles downslope. The resultant deposit is lobate where not confined by local topography. Deposits may resemble moraines but are distinguised from them by being asymetrical about the valley axis, by the presence of swash features and debris on the valley sides, and by associateion with a source scar above the deposit.</t>
  </si>
  <si>
    <t>Rapid flow-like movement of rock-rubble originating from the failure of all or part of a mountainside</t>
  </si>
  <si>
    <t>No definition described; Inference from Round Top deposit - Large volume, long runout, hummocky morphology</t>
  </si>
  <si>
    <t>Reference</t>
  </si>
  <si>
    <t xml:space="preserve">Description in the literature </t>
  </si>
  <si>
    <t>Long 
runout</t>
  </si>
  <si>
    <t>General 
morphology</t>
  </si>
  <si>
    <t>Large 
affected areas</t>
  </si>
  <si>
    <t>General 
sedimentology</t>
  </si>
  <si>
    <t>-</t>
  </si>
  <si>
    <t>Hummocky
deposit*</t>
  </si>
  <si>
    <t>OIS1 (Holocene) rock avalanche deposits  Chaotic rock fragments in a sandy/silty matrix assoc with recent rock avalanche
OIS1 (Holocene) rock avalanche deposits  Chaotic fragmental debris; variable content/texture; unit includes fall-out areas and debris &lt;1m thick</t>
  </si>
  <si>
    <t>Large volume; boulder carapace</t>
  </si>
  <si>
    <t xml:space="preserve">No definition described; Inference from Waiho Loop deposit - significantly more angular material and differing lithology of material to surrounding moraine and river deposits; arcuate morphology does not resemble topography of the last glacial  or Holocene terminal moraines; Steep sided deposit with large boulder carapace; large deposit volume; deep seated source area; long runout; </t>
  </si>
  <si>
    <t>No definition described; Inference from Iris Burn deposit - Rapid movement, rock-mass disintegration characteristics, elongate linear ridges parallel to flow direction, lobate, hummocky topography, high-comminution of the rock-mass</t>
  </si>
  <si>
    <t>Large volume, rapid movement, flow-like movement, broken rock material, long run-out</t>
  </si>
  <si>
    <t>Dykstra, 2012</t>
  </si>
  <si>
    <t>No definition described - Geological Map; Deposit also described in Hancox and Perrin, 2009</t>
  </si>
  <si>
    <t>Whitehouse, 1981</t>
  </si>
  <si>
    <t xml:space="preserve">Catastrophic failure, large, rapid, long runout; </t>
  </si>
  <si>
    <t>No definition described - However uses deposits from Whitehouse (1983) therefore  expected that the definiiton is in line with that publication</t>
  </si>
  <si>
    <t>No definition described; Inference from description of Wanganui-Wilberg and Round Top deposits - Hummocky morphology, Boulder carapace, large volume, long runout.</t>
  </si>
  <si>
    <t>No definition described; Inference from description of Young River deposit - Large volume, seismic signature, fast (~60km/hr) enough to surge up opposite valley wall by 15m, fractal surface grainsize implying it is not representative of interior grainsize (probable coarse
boulder carapace)</t>
  </si>
  <si>
    <t>Lee et al., 2009</t>
  </si>
  <si>
    <t>Catastrophic collapse, rock fragmentation; Also decriptions of Falling Mountain deposit - large volume (55 x 106m3), long runout, highly comminuted, large fall height (~1200m), transvere and longitudinal structures; and South Ashburton deposit - granular avalanche, 
moderate size (0.3 x 106m3), moderate runout (~300m), large fall height (&gt;750m), transverse structures.</t>
  </si>
  <si>
    <t xml:space="preserve">No definition described; Inference from the descriptions of the Mt Cook, Mt Fletcher and Mt Thompson deposits - Large volumes, long runout, large fall height, seismic signature, comminution of the rock mass, deep seated, </t>
  </si>
  <si>
    <t>No definition described; Inference from description of Acheron River deposit - Intense fragmentation of material, large volume, long runout</t>
  </si>
  <si>
    <t>No definition described - However cites Whitehouse and Griffiths (1983) when introducing RADs, therefore expecting a similar definition  -  Inference from descirpions of Lake Coleridge (Ryton River) deposits - Large volumes, lobate deposit, deep seated, angular clast 
and highly comminuted</t>
  </si>
  <si>
    <r>
      <t xml:space="preserve">Allen </t>
    </r>
    <r>
      <rPr>
        <i/>
        <sz val="11"/>
        <color theme="1"/>
        <rFont val="Arial"/>
        <family val="2"/>
      </rPr>
      <t>et al</t>
    </r>
    <r>
      <rPr>
        <sz val="11"/>
        <color theme="1"/>
        <rFont val="Arial"/>
        <family val="2"/>
      </rPr>
      <t>., 2011</t>
    </r>
  </si>
  <si>
    <r>
      <t>Very large, catastrophic, deep-seated rock slope failure; long runouts (c. 5km), large affected areas (c. 10km</t>
    </r>
    <r>
      <rPr>
        <vertAlign val="superscript"/>
        <sz val="11"/>
        <color theme="1"/>
        <rFont val="Arial"/>
        <family val="2"/>
      </rPr>
      <t>2</t>
    </r>
    <r>
      <rPr>
        <sz val="11"/>
        <color theme="1"/>
        <rFont val="Arial"/>
        <family val="2"/>
      </rPr>
      <t xml:space="preserve">) </t>
    </r>
  </si>
  <si>
    <r>
      <t xml:space="preserve">Basher </t>
    </r>
    <r>
      <rPr>
        <i/>
        <sz val="11"/>
        <color theme="1"/>
        <rFont val="Arial"/>
        <family val="2"/>
      </rPr>
      <t>et al</t>
    </r>
    <r>
      <rPr>
        <sz val="11"/>
        <color theme="1"/>
        <rFont val="Arial"/>
        <family val="2"/>
      </rPr>
      <t>., 1988</t>
    </r>
  </si>
  <si>
    <r>
      <t xml:space="preserve">Chevalier </t>
    </r>
    <r>
      <rPr>
        <i/>
        <sz val="11"/>
        <color theme="1"/>
        <rFont val="Arial"/>
        <family val="2"/>
      </rPr>
      <t>et al</t>
    </r>
    <r>
      <rPr>
        <sz val="11"/>
        <color theme="1"/>
        <rFont val="Arial"/>
        <family val="2"/>
      </rPr>
      <t>., 2009</t>
    </r>
  </si>
  <si>
    <r>
      <t xml:space="preserve">Cowen </t>
    </r>
    <r>
      <rPr>
        <i/>
        <sz val="11"/>
        <color theme="1"/>
        <rFont val="Arial"/>
        <family val="2"/>
      </rPr>
      <t>et al</t>
    </r>
    <r>
      <rPr>
        <sz val="11"/>
        <color theme="1"/>
        <rFont val="Arial"/>
        <family val="2"/>
      </rPr>
      <t>., 1996</t>
    </r>
  </si>
  <si>
    <r>
      <t>Large (0,.2-10 x 10</t>
    </r>
    <r>
      <rPr>
        <vertAlign val="superscript"/>
        <sz val="11"/>
        <color theme="1"/>
        <rFont val="Arial"/>
        <family val="2"/>
      </rPr>
      <t>6</t>
    </r>
    <r>
      <rPr>
        <sz val="11"/>
        <color theme="1"/>
        <rFont val="Arial"/>
        <family val="2"/>
      </rPr>
      <t xml:space="preserve"> m</t>
    </r>
    <r>
      <rPr>
        <vertAlign val="superscript"/>
        <sz val="11"/>
        <color theme="1"/>
        <rFont val="Arial"/>
        <family val="2"/>
      </rPr>
      <t>3</t>
    </r>
    <r>
      <rPr>
        <sz val="11"/>
        <color theme="1"/>
        <rFont val="Arial"/>
        <family val="2"/>
      </rPr>
      <t>) rock-avalanches - inference is that deposits named within this article are rock avalanches if within the cited size range.</t>
    </r>
  </si>
  <si>
    <r>
      <t xml:space="preserve">Cox </t>
    </r>
    <r>
      <rPr>
        <i/>
        <sz val="11"/>
        <color theme="1"/>
        <rFont val="Arial"/>
        <family val="2"/>
      </rPr>
      <t>et al</t>
    </r>
    <r>
      <rPr>
        <sz val="11"/>
        <color theme="1"/>
        <rFont val="Arial"/>
        <family val="2"/>
      </rPr>
      <t>., 2008</t>
    </r>
  </si>
  <si>
    <r>
      <t>Rock-avalanches are distinct from rock falls in that they involve fluid-like behaviour of large (generally &gt;100,000 m</t>
    </r>
    <r>
      <rPr>
        <vertAlign val="superscript"/>
        <sz val="11"/>
        <color theme="1"/>
        <rFont val="Arial"/>
        <family val="2"/>
      </rPr>
      <t>3</t>
    </r>
    <r>
      <rPr>
        <sz val="11"/>
        <color theme="1"/>
        <rFont val="Arial"/>
        <family val="2"/>
      </rPr>
      <t>) volumes of rock.  Rock avalanches need not have a direct trigger – only the existence of extremely steep slopes and unfavourably fractured rock in the source areas.</t>
    </r>
  </si>
  <si>
    <r>
      <t xml:space="preserve">Cox </t>
    </r>
    <r>
      <rPr>
        <i/>
        <sz val="11"/>
        <color theme="1"/>
        <rFont val="Arial"/>
        <family val="2"/>
      </rPr>
      <t>et al</t>
    </r>
    <r>
      <rPr>
        <sz val="11"/>
        <color theme="1"/>
        <rFont val="Arial"/>
        <family val="2"/>
      </rPr>
      <t>., 2015</t>
    </r>
  </si>
  <si>
    <r>
      <t xml:space="preserve">See Allen </t>
    </r>
    <r>
      <rPr>
        <i/>
        <sz val="11"/>
        <color theme="1"/>
        <rFont val="Arial"/>
        <family val="2"/>
      </rPr>
      <t>et al</t>
    </r>
    <r>
      <rPr>
        <sz val="11"/>
        <color theme="1"/>
        <rFont val="Arial"/>
        <family val="2"/>
      </rPr>
      <t>., (2011)</t>
    </r>
  </si>
  <si>
    <r>
      <t xml:space="preserve">Sudden failure, under gravity of initially intact or fractured/jointed rock; rapid movement (up to 320 km/h; 88.89 </t>
    </r>
    <r>
      <rPr>
        <i/>
        <sz val="11"/>
        <color theme="1"/>
        <rFont val="Arial"/>
        <family val="2"/>
      </rPr>
      <t>m/s</t>
    </r>
    <r>
      <rPr>
        <sz val="11"/>
        <color theme="1"/>
        <rFont val="Arial"/>
        <family val="2"/>
      </rPr>
      <t>); runout distances not scaled with simple frictional grain-flow modelling (hypermobility); intense comminution of the rock mass;  ~25% volume bulking from original source volume; morphology: elongate radial ridges, aligned hummocks and avalanche-substrate interactions</t>
    </r>
  </si>
  <si>
    <r>
      <t xml:space="preserve">Extremely rapid, massive, flow-like, fragmented rock (after Hungr </t>
    </r>
    <r>
      <rPr>
        <i/>
        <sz val="11"/>
        <color theme="1"/>
        <rFont val="Arial"/>
        <family val="2"/>
      </rPr>
      <t>et al</t>
    </r>
    <r>
      <rPr>
        <sz val="11"/>
        <color theme="1"/>
        <rFont val="Arial"/>
        <family val="2"/>
      </rPr>
      <t xml:space="preserve">., 1999); Large size (&gt;106m3), high-speed (100-250km/hr up to 320 km/hr),long runout, large fall height </t>
    </r>
  </si>
  <si>
    <r>
      <t xml:space="preserve">No definition described - However cites deposits from Hancox </t>
    </r>
    <r>
      <rPr>
        <i/>
        <sz val="11"/>
        <color theme="1"/>
        <rFont val="Arial"/>
        <family val="2"/>
      </rPr>
      <t>et al</t>
    </r>
    <r>
      <rPr>
        <sz val="11"/>
        <color theme="1"/>
        <rFont val="Arial"/>
        <family val="2"/>
      </rPr>
      <t>., 1997 which does describe definition.</t>
    </r>
  </si>
  <si>
    <r>
      <t>No definition described - Inference from description of Mt Haast deposit - lobate deposit, rapid movement (150-160 km/h), volume &gt;10</t>
    </r>
    <r>
      <rPr>
        <vertAlign val="superscript"/>
        <sz val="11"/>
        <color theme="1"/>
        <rFont val="Arial"/>
        <family val="2"/>
      </rPr>
      <t>6</t>
    </r>
    <r>
      <rPr>
        <sz val="11"/>
        <color theme="1"/>
        <rFont val="Arial"/>
        <family val="2"/>
      </rPr>
      <t>m</t>
    </r>
    <r>
      <rPr>
        <vertAlign val="superscript"/>
        <sz val="11"/>
        <color theme="1"/>
        <rFont val="Arial"/>
        <family val="2"/>
      </rPr>
      <t>3</t>
    </r>
  </si>
  <si>
    <r>
      <t xml:space="preserve">Hancox </t>
    </r>
    <r>
      <rPr>
        <i/>
        <sz val="11"/>
        <color theme="1"/>
        <rFont val="Arial"/>
        <family val="2"/>
      </rPr>
      <t>et al</t>
    </r>
    <r>
      <rPr>
        <sz val="11"/>
        <color theme="1"/>
        <rFont val="Arial"/>
        <family val="2"/>
      </rPr>
      <t>., 1997</t>
    </r>
  </si>
  <si>
    <r>
      <t xml:space="preserve">Hancox </t>
    </r>
    <r>
      <rPr>
        <i/>
        <sz val="11"/>
        <color theme="1"/>
        <rFont val="Arial"/>
        <family val="2"/>
      </rPr>
      <t>et al</t>
    </r>
    <r>
      <rPr>
        <sz val="11"/>
        <color theme="1"/>
        <rFont val="Arial"/>
        <family val="2"/>
      </rPr>
      <t>., 2003</t>
    </r>
  </si>
  <si>
    <r>
      <t xml:space="preserve">No definition described - However cites Hancox </t>
    </r>
    <r>
      <rPr>
        <i/>
        <sz val="11"/>
        <color theme="1"/>
        <rFont val="Arial"/>
        <family val="2"/>
      </rPr>
      <t>et al</t>
    </r>
    <r>
      <rPr>
        <sz val="11"/>
        <color theme="1"/>
        <rFont val="Arial"/>
        <family val="2"/>
      </rPr>
      <t>., (1997) and Whitehouse and Griffiths (1983)</t>
    </r>
  </si>
  <si>
    <r>
      <t xml:space="preserve">Hancox </t>
    </r>
    <r>
      <rPr>
        <i/>
        <sz val="11"/>
        <color theme="1"/>
        <rFont val="Arial"/>
        <family val="2"/>
      </rPr>
      <t>et al</t>
    </r>
    <r>
      <rPr>
        <sz val="11"/>
        <color theme="1"/>
        <rFont val="Arial"/>
        <family val="2"/>
      </rPr>
      <t>., 2005</t>
    </r>
  </si>
  <si>
    <r>
      <t xml:space="preserve">Hancox </t>
    </r>
    <r>
      <rPr>
        <i/>
        <sz val="11"/>
        <color theme="1"/>
        <rFont val="Arial"/>
        <family val="2"/>
      </rPr>
      <t>et al</t>
    </r>
    <r>
      <rPr>
        <sz val="11"/>
        <color theme="1"/>
        <rFont val="Arial"/>
        <family val="2"/>
      </rPr>
      <t>., 2007</t>
    </r>
  </si>
  <si>
    <r>
      <t xml:space="preserve">Hancox </t>
    </r>
    <r>
      <rPr>
        <i/>
        <sz val="11"/>
        <color theme="1"/>
        <rFont val="Arial"/>
        <family val="2"/>
      </rPr>
      <t>et al</t>
    </r>
    <r>
      <rPr>
        <sz val="11"/>
        <color theme="1"/>
        <rFont val="Arial"/>
        <family val="2"/>
      </rPr>
      <t>., 2010</t>
    </r>
  </si>
  <si>
    <r>
      <t>Large fall height (min 150m), very large (10</t>
    </r>
    <r>
      <rPr>
        <vertAlign val="superscript"/>
        <sz val="11"/>
        <color theme="1"/>
        <rFont val="Arial"/>
        <family val="2"/>
      </rPr>
      <t>4</t>
    </r>
    <r>
      <rPr>
        <sz val="11"/>
        <color theme="1"/>
        <rFont val="Arial"/>
        <family val="2"/>
      </rPr>
      <t xml:space="preserve"> m</t>
    </r>
    <r>
      <rPr>
        <vertAlign val="superscript"/>
        <sz val="11"/>
        <color theme="1"/>
        <rFont val="Arial"/>
        <family val="2"/>
      </rPr>
      <t>3</t>
    </r>
    <r>
      <rPr>
        <sz val="11"/>
        <color theme="1"/>
        <rFont val="Arial"/>
        <family val="2"/>
      </rPr>
      <t xml:space="preserve"> - 10</t>
    </r>
    <r>
      <rPr>
        <vertAlign val="superscript"/>
        <sz val="11"/>
        <color theme="1"/>
        <rFont val="Arial"/>
        <family val="2"/>
      </rPr>
      <t>6</t>
    </r>
    <r>
      <rPr>
        <sz val="11"/>
        <color theme="1"/>
        <rFont val="Arial"/>
        <family val="2"/>
      </rPr>
      <t xml:space="preserve"> m</t>
    </r>
    <r>
      <rPr>
        <vertAlign val="superscript"/>
        <sz val="11"/>
        <color theme="1"/>
        <rFont val="Arial"/>
        <family val="2"/>
      </rPr>
      <t>3</t>
    </r>
    <r>
      <rPr>
        <sz val="11"/>
        <color theme="1"/>
        <rFont val="Arial"/>
        <family val="2"/>
      </rPr>
      <t>)</t>
    </r>
  </si>
  <si>
    <r>
      <t xml:space="preserve">Korup </t>
    </r>
    <r>
      <rPr>
        <i/>
        <sz val="11"/>
        <color theme="1"/>
        <rFont val="Arial"/>
        <family val="2"/>
      </rPr>
      <t>et al</t>
    </r>
    <r>
      <rPr>
        <sz val="11"/>
        <color theme="1"/>
        <rFont val="Arial"/>
        <family val="2"/>
      </rPr>
      <t>., 2004</t>
    </r>
  </si>
  <si>
    <r>
      <t>No definition described - Inference from description of Falling Mountain deposit; Fast moving, large volume ~55 x 10</t>
    </r>
    <r>
      <rPr>
        <vertAlign val="superscript"/>
        <sz val="11"/>
        <color theme="1"/>
        <rFont val="Arial"/>
        <family val="2"/>
      </rPr>
      <t>6</t>
    </r>
    <r>
      <rPr>
        <sz val="11"/>
        <color theme="1"/>
        <rFont val="Arial"/>
        <family val="2"/>
      </rPr>
      <t>, hummocky deposits and perched swash marks, pronounced flow structures, fine-grained subsurface of the deposit.</t>
    </r>
  </si>
  <si>
    <r>
      <t>Landslides were arbitrarily labelled “large” when their total affected (planform) area AL, including scarp and deposit, ex- ceeded 1 km</t>
    </r>
    <r>
      <rPr>
        <vertAlign val="superscript"/>
        <sz val="11"/>
        <color theme="1"/>
        <rFont val="Arial"/>
        <family val="2"/>
      </rPr>
      <t>2</t>
    </r>
    <r>
      <rPr>
        <sz val="11"/>
        <color theme="1"/>
        <rFont val="Arial"/>
        <family val="2"/>
      </rPr>
      <t>. This threshold is partly based on the finding that affected (planform) area AL, including scarp and deposit, ex- ceeded 1 km</t>
    </r>
    <r>
      <rPr>
        <vertAlign val="superscript"/>
        <sz val="11"/>
        <color theme="1"/>
        <rFont val="Arial"/>
        <family val="2"/>
      </rPr>
      <t>2</t>
    </r>
    <r>
      <rPr>
        <sz val="11"/>
        <color theme="1"/>
        <rFont val="Arial"/>
        <family val="2"/>
      </rPr>
      <t>...Large landslides are interpreted to involve complex deep-seated rotational rock slides, structurally- controlled rockslide-wedge failures, and rock avalanches.</t>
    </r>
  </si>
  <si>
    <r>
      <t>Rock avalanching is the extremely rapid flow movement of large volumes (&gt;10</t>
    </r>
    <r>
      <rPr>
        <vertAlign val="superscript"/>
        <sz val="11"/>
        <color theme="1"/>
        <rFont val="Arial"/>
        <family val="2"/>
      </rPr>
      <t>6</t>
    </r>
    <r>
      <rPr>
        <sz val="11"/>
        <color theme="1"/>
        <rFont val="Arial"/>
        <family val="2"/>
      </rPr>
      <t xml:space="preserve"> m</t>
    </r>
    <r>
      <rPr>
        <vertAlign val="superscript"/>
        <sz val="11"/>
        <color theme="1"/>
        <rFont val="Arial"/>
        <family val="2"/>
      </rPr>
      <t>3</t>
    </r>
    <r>
      <rPr>
        <sz val="11"/>
        <color theme="1"/>
        <rFont val="Arial"/>
        <family val="2"/>
      </rPr>
      <t xml:space="preserve"> ) of catastrophically displaced and highly comminuted bedrock.</t>
    </r>
  </si>
  <si>
    <r>
      <t xml:space="preserve">Long run-out; Cites Poerua rock-avalanche deposit, therefore expecting similar definition as Hancox </t>
    </r>
    <r>
      <rPr>
        <i/>
        <sz val="11"/>
        <color theme="1"/>
        <rFont val="Arial"/>
        <family val="2"/>
      </rPr>
      <t>et al</t>
    </r>
    <r>
      <rPr>
        <sz val="11"/>
        <color theme="1"/>
        <rFont val="Arial"/>
        <family val="2"/>
      </rPr>
      <t xml:space="preserve"> (2005)</t>
    </r>
  </si>
  <si>
    <r>
      <t>Large rockslides and rock avalanches, The term “large” refers here to an arbitrarily defined threshold of a mobilised volume &gt;10</t>
    </r>
    <r>
      <rPr>
        <vertAlign val="superscript"/>
        <sz val="11"/>
        <color theme="1"/>
        <rFont val="Arial"/>
        <family val="2"/>
      </rPr>
      <t>6</t>
    </r>
    <r>
      <rPr>
        <sz val="11"/>
        <color theme="1"/>
        <rFont val="Arial"/>
        <family val="2"/>
      </rPr>
      <t xml:space="preserve"> m</t>
    </r>
    <r>
      <rPr>
        <vertAlign val="superscript"/>
        <sz val="11"/>
        <color theme="1"/>
        <rFont val="Arial"/>
        <family val="2"/>
      </rPr>
      <t>3</t>
    </r>
    <r>
      <rPr>
        <sz val="11"/>
        <color theme="1"/>
        <rFont val="Arial"/>
        <family val="2"/>
      </rPr>
      <t>. 
The term “rock avalanche” is used in its strict sense, and refers to large volumes (&gt;10</t>
    </r>
    <r>
      <rPr>
        <vertAlign val="superscript"/>
        <sz val="11"/>
        <color theme="1"/>
        <rFont val="Arial"/>
        <family val="2"/>
      </rPr>
      <t>6</t>
    </r>
    <r>
      <rPr>
        <sz val="11"/>
        <color theme="1"/>
        <rFont val="Arial"/>
        <family val="2"/>
      </rPr>
      <t xml:space="preserve"> m</t>
    </r>
    <r>
      <rPr>
        <vertAlign val="superscript"/>
        <sz val="11"/>
        <color theme="1"/>
        <rFont val="Arial"/>
        <family val="2"/>
      </rPr>
      <t>3</t>
    </r>
    <r>
      <rPr>
        <sz val="11"/>
        <color theme="1"/>
        <rFont val="Arial"/>
        <family val="2"/>
      </rPr>
      <t>) of fragmenting rock particles in extremely rapid flow movement.</t>
    </r>
  </si>
  <si>
    <r>
      <t xml:space="preserve">Massey </t>
    </r>
    <r>
      <rPr>
        <i/>
        <sz val="11"/>
        <color theme="1"/>
        <rFont val="Arial"/>
        <family val="2"/>
      </rPr>
      <t>et al</t>
    </r>
    <r>
      <rPr>
        <sz val="11"/>
        <color theme="1"/>
        <rFont val="Arial"/>
        <family val="2"/>
      </rPr>
      <t>., 2013</t>
    </r>
  </si>
  <si>
    <r>
      <t xml:space="preserve">McSaveney </t>
    </r>
    <r>
      <rPr>
        <i/>
        <sz val="11"/>
        <color theme="1"/>
        <rFont val="Arial"/>
        <family val="2"/>
      </rPr>
      <t>et al</t>
    </r>
    <r>
      <rPr>
        <sz val="11"/>
        <color theme="1"/>
        <rFont val="Arial"/>
        <family val="2"/>
      </rPr>
      <t>., 2000</t>
    </r>
  </si>
  <si>
    <r>
      <t xml:space="preserve">Nash </t>
    </r>
    <r>
      <rPr>
        <i/>
        <sz val="11"/>
        <color theme="1"/>
        <rFont val="Arial"/>
        <family val="2"/>
      </rPr>
      <t>et al</t>
    </r>
    <r>
      <rPr>
        <sz val="11"/>
        <color theme="1"/>
        <rFont val="Arial"/>
        <family val="2"/>
      </rPr>
      <t>., 2008</t>
    </r>
  </si>
  <si>
    <r>
      <t xml:space="preserve">Reznichenko </t>
    </r>
    <r>
      <rPr>
        <i/>
        <sz val="11"/>
        <color theme="1"/>
        <rFont val="Arial"/>
        <family val="2"/>
      </rPr>
      <t>et al</t>
    </r>
    <r>
      <rPr>
        <sz val="11"/>
        <color theme="1"/>
        <rFont val="Arial"/>
        <family val="2"/>
      </rPr>
      <t>., 2012</t>
    </r>
  </si>
  <si>
    <r>
      <t>Robinson database - rapid, large (&gt;10</t>
    </r>
    <r>
      <rPr>
        <vertAlign val="superscript"/>
        <sz val="11"/>
        <color theme="1"/>
        <rFont val="Arial"/>
        <family val="2"/>
      </rPr>
      <t>6</t>
    </r>
    <r>
      <rPr>
        <sz val="11"/>
        <color theme="1"/>
        <rFont val="Arial"/>
        <family val="2"/>
      </rPr>
      <t xml:space="preserve"> m</t>
    </r>
    <r>
      <rPr>
        <vertAlign val="superscript"/>
        <sz val="11"/>
        <color theme="1"/>
        <rFont val="Arial"/>
        <family val="2"/>
      </rPr>
      <t>3</t>
    </r>
    <r>
      <rPr>
        <sz val="11"/>
        <color theme="1"/>
        <rFont val="Arial"/>
        <family val="2"/>
      </rPr>
      <t>), deep-seated landslides</t>
    </r>
  </si>
  <si>
    <r>
      <t xml:space="preserve">Smith </t>
    </r>
    <r>
      <rPr>
        <i/>
        <sz val="11"/>
        <color theme="1"/>
        <rFont val="Arial"/>
        <family val="2"/>
      </rPr>
      <t>et al</t>
    </r>
    <r>
      <rPr>
        <sz val="11"/>
        <color theme="1"/>
        <rFont val="Arial"/>
        <family val="2"/>
      </rPr>
      <t>., 2006</t>
    </r>
  </si>
  <si>
    <r>
      <t xml:space="preserve">Smith </t>
    </r>
    <r>
      <rPr>
        <i/>
        <sz val="11"/>
        <color theme="1"/>
        <rFont val="Arial"/>
        <family val="2"/>
      </rPr>
      <t>et al</t>
    </r>
    <r>
      <rPr>
        <sz val="11"/>
        <color theme="1"/>
        <rFont val="Arial"/>
        <family val="2"/>
      </rPr>
      <t>., 2012</t>
    </r>
  </si>
  <si>
    <r>
      <t xml:space="preserve">No definition described; Inference from Acheron RA description - </t>
    </r>
    <r>
      <rPr>
        <b/>
        <sz val="11"/>
        <color theme="1"/>
        <rFont val="Arial"/>
        <family val="2"/>
      </rPr>
      <t>Sedimentology:</t>
    </r>
    <r>
      <rPr>
        <sz val="11"/>
        <color theme="1"/>
        <rFont val="Arial"/>
        <family val="2"/>
      </rPr>
      <t xml:space="preserve"> Massive sturcture; highly comminuted material; long-runout</t>
    </r>
  </si>
  <si>
    <r>
      <t xml:space="preserve">Tovar </t>
    </r>
    <r>
      <rPr>
        <i/>
        <sz val="11"/>
        <color theme="1"/>
        <rFont val="Arial"/>
        <family val="2"/>
      </rPr>
      <t>et al</t>
    </r>
    <r>
      <rPr>
        <sz val="11"/>
        <color theme="1"/>
        <rFont val="Arial"/>
        <family val="2"/>
      </rPr>
      <t>., 2008</t>
    </r>
  </si>
  <si>
    <r>
      <t xml:space="preserve">Turnbull </t>
    </r>
    <r>
      <rPr>
        <i/>
        <sz val="11"/>
        <color theme="1"/>
        <rFont val="Arial"/>
        <family val="2"/>
      </rPr>
      <t>et al</t>
    </r>
    <r>
      <rPr>
        <sz val="11"/>
        <color theme="1"/>
        <rFont val="Arial"/>
        <family val="2"/>
      </rPr>
      <t>., 2010</t>
    </r>
  </si>
  <si>
    <r>
      <t xml:space="preserve">No definition described - However uses Hancox and Perrin (1994) &amp; Hancox </t>
    </r>
    <r>
      <rPr>
        <i/>
        <sz val="11"/>
        <color theme="1"/>
        <rFont val="Arial"/>
        <family val="2"/>
      </rPr>
      <t>et al</t>
    </r>
    <r>
      <rPr>
        <sz val="11"/>
        <color theme="1"/>
        <rFont val="Arial"/>
        <family val="2"/>
      </rPr>
      <t>., (2003) to map rock-avalanches</t>
    </r>
  </si>
  <si>
    <r>
      <t xml:space="preserve">Van Dissen </t>
    </r>
    <r>
      <rPr>
        <i/>
        <sz val="11"/>
        <color theme="1"/>
        <rFont val="Arial"/>
        <family val="2"/>
      </rPr>
      <t>et al</t>
    </r>
    <r>
      <rPr>
        <sz val="11"/>
        <color theme="1"/>
        <rFont val="Arial"/>
        <family val="2"/>
      </rPr>
      <t>., 2006</t>
    </r>
  </si>
  <si>
    <r>
      <t xml:space="preserve">An extremely rapid (&gt;5 m/s), massive, mobile, flow- like motion of fragmenting rock derived directly from a large bedrock failure (Based upon the proposed descriptions of Hungr </t>
    </r>
    <r>
      <rPr>
        <i/>
        <sz val="11"/>
        <color theme="1"/>
        <rFont val="Arial"/>
        <family val="2"/>
      </rPr>
      <t>et al</t>
    </r>
    <r>
      <rPr>
        <sz val="11"/>
        <color theme="1"/>
        <rFont val="Arial"/>
        <family val="2"/>
      </rPr>
      <t xml:space="preserve">., 2001) - </t>
    </r>
    <r>
      <rPr>
        <b/>
        <sz val="11"/>
        <color theme="1"/>
        <rFont val="Arial"/>
        <family val="2"/>
      </rPr>
      <t>Good review of ambiguity surrounding terminology.</t>
    </r>
  </si>
  <si>
    <r>
      <t xml:space="preserve">Wood </t>
    </r>
    <r>
      <rPr>
        <i/>
        <sz val="11"/>
        <color theme="1"/>
        <rFont val="Arial"/>
        <family val="2"/>
      </rPr>
      <t>et al</t>
    </r>
    <r>
      <rPr>
        <sz val="11"/>
        <color theme="1"/>
        <rFont val="Arial"/>
        <family val="2"/>
      </rPr>
      <t>., 2011</t>
    </r>
  </si>
  <si>
    <r>
      <t xml:space="preserve">Yetton </t>
    </r>
    <r>
      <rPr>
        <i/>
        <sz val="11"/>
        <color theme="1"/>
        <rFont val="Arial"/>
        <family val="2"/>
      </rPr>
      <t>et al</t>
    </r>
    <r>
      <rPr>
        <sz val="11"/>
        <color theme="1"/>
        <rFont val="Arial"/>
        <family val="2"/>
      </rPr>
      <t>., 1998</t>
    </r>
  </si>
  <si>
    <r>
      <t xml:space="preserve">No definition described - See Yetton </t>
    </r>
    <r>
      <rPr>
        <i/>
        <sz val="11"/>
        <color theme="1"/>
        <rFont val="Arial"/>
        <family val="2"/>
      </rPr>
      <t>et al</t>
    </r>
    <r>
      <rPr>
        <sz val="11"/>
        <color theme="1"/>
        <rFont val="Arial"/>
        <family val="2"/>
      </rPr>
      <t>., (2000)</t>
    </r>
  </si>
  <si>
    <t>No definition described: However cites Basher (1986) which uses the Varnes classification - Extremely rapid, long runout</t>
  </si>
  <si>
    <t>No definition described, however use of sedimentology, lithology, morphology to interpret The Hillocks deposit.
Morphology: Characteristic hillock morphology; Rock-avalanche fan; Quasi-radial distribution of hillocks with linear ridge alignments; Proximal to distal size (height and area) decrease of hillocks
Sedimentology &amp; Lithology: Tightly interlocking angular to sub-angular clasts that range from fine gravel to boulder size, with some boulders &gt;4m in diameter, and with fine-grain to coarse sand and silt matrix. Monolithic rock type within exposures studied."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</si>
</sst>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i/>
      <sz val="11"/>
      <color theme="1"/>
      <name val="Arial"/>
      <family val="2"/>
    </font>
    <font>
      <vertAlign val="superscript"/>
      <sz val="11"/>
      <color theme="1"/>
      <name val="Arial"/>
      <family val="2"/>
    </font>
    <font>
      <b/>
      <sz val="11"/>
      <color theme="1"/>
      <name val="Arial"/>
      <family val="2"/>
    </font>
    <font>
      <sz val="24"/>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Dashed">
        <color indexed="64"/>
      </left>
      <right/>
      <top/>
      <bottom/>
      <diagonal/>
    </border>
    <border>
      <left/>
      <right style="mediumDashed">
        <color indexed="64"/>
      </right>
      <top/>
      <bottom/>
      <diagonal/>
    </border>
    <border>
      <left/>
      <right style="mediumDashed">
        <color indexed="64"/>
      </right>
      <top style="medium">
        <color indexed="64"/>
      </top>
      <bottom/>
      <diagonal/>
    </border>
    <border>
      <left/>
      <right style="mediumDashed">
        <color indexed="64"/>
      </right>
      <top/>
      <bottom style="medium">
        <color indexed="64"/>
      </bottom>
      <diagonal/>
    </border>
    <border>
      <left style="mediumDashed">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Dashed">
        <color indexed="64"/>
      </left>
      <right/>
      <top style="medium">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9">
    <xf numFmtId="0" fontId="0" fillId="0" borderId="0" xfId="0"/>
    <xf numFmtId="0" fontId="18" fillId="0" borderId="0" xfId="0" applyFont="1" applyAlignment="1">
      <alignment horizontal="center" vertical="center"/>
    </xf>
    <xf numFmtId="0" fontId="18" fillId="0" borderId="0" xfId="0" applyFont="1"/>
    <xf numFmtId="0" fontId="18" fillId="0" borderId="0" xfId="0" applyFont="1" applyFill="1" applyBorder="1" applyAlignment="1">
      <alignment horizontal="center" vertical="center"/>
    </xf>
    <xf numFmtId="0" fontId="18" fillId="0" borderId="0" xfId="0" applyFont="1" applyAlignment="1">
      <alignment horizontal="left" vertical="center"/>
    </xf>
    <xf numFmtId="0" fontId="18" fillId="0" borderId="0" xfId="0" applyFont="1" applyAlignment="1">
      <alignment horizontal="left" vertical="center" wrapText="1"/>
    </xf>
    <xf numFmtId="0" fontId="18" fillId="0" borderId="0" xfId="0" applyFont="1" applyAlignment="1">
      <alignment horizontal="left"/>
    </xf>
    <xf numFmtId="0" fontId="18" fillId="0" borderId="0" xfId="0" applyFont="1" applyFill="1" applyBorder="1" applyAlignment="1">
      <alignment horizontal="left" vertical="center"/>
    </xf>
    <xf numFmtId="0" fontId="18" fillId="0" borderId="0" xfId="0" applyFont="1" applyFill="1" applyBorder="1" applyAlignment="1">
      <alignment horizontal="left" vertical="center" wrapText="1"/>
    </xf>
    <xf numFmtId="0" fontId="22" fillId="0" borderId="0" xfId="0" applyFont="1" applyFill="1" applyBorder="1" applyAlignment="1">
      <alignment horizontal="center" vertical="center"/>
    </xf>
    <xf numFmtId="0" fontId="18" fillId="0" borderId="0" xfId="0" quotePrefix="1" applyFont="1" applyFill="1" applyBorder="1" applyAlignment="1">
      <alignment horizontal="left" vertical="center" wrapText="1"/>
    </xf>
    <xf numFmtId="0" fontId="18" fillId="0" borderId="0" xfId="0" quotePrefix="1" applyFont="1" applyFill="1" applyBorder="1" applyAlignment="1">
      <alignment horizontal="left" vertical="center"/>
    </xf>
    <xf numFmtId="0" fontId="18" fillId="0" borderId="17" xfId="0" applyFont="1" applyFill="1" applyBorder="1" applyAlignment="1">
      <alignment horizontal="center" vertical="center"/>
    </xf>
    <xf numFmtId="0" fontId="22" fillId="0" borderId="18" xfId="0" applyFont="1" applyFill="1" applyBorder="1" applyAlignment="1">
      <alignment horizontal="center" vertical="center"/>
    </xf>
    <xf numFmtId="0" fontId="22" fillId="0" borderId="19" xfId="0" applyFont="1" applyFill="1" applyBorder="1" applyAlignment="1">
      <alignment horizontal="center" vertical="center"/>
    </xf>
    <xf numFmtId="0" fontId="18" fillId="0" borderId="10" xfId="0" applyFont="1" applyFill="1" applyBorder="1" applyAlignment="1">
      <alignment horizontal="center" vertical="center"/>
    </xf>
    <xf numFmtId="0" fontId="18" fillId="0" borderId="22" xfId="0" applyFont="1" applyFill="1" applyBorder="1" applyAlignment="1">
      <alignment horizontal="center" vertical="center"/>
    </xf>
    <xf numFmtId="0" fontId="18" fillId="0" borderId="21" xfId="0" applyFont="1" applyFill="1" applyBorder="1" applyAlignment="1">
      <alignment horizontal="center" vertical="center"/>
    </xf>
    <xf numFmtId="0" fontId="18" fillId="0" borderId="14" xfId="0" applyFont="1" applyFill="1" applyBorder="1" applyAlignment="1">
      <alignment horizontal="left" vertical="center"/>
    </xf>
    <xf numFmtId="0" fontId="18" fillId="0" borderId="13" xfId="0" applyFont="1" applyFill="1" applyBorder="1" applyAlignment="1">
      <alignment horizontal="left" vertical="center" wrapText="1"/>
    </xf>
    <xf numFmtId="0" fontId="22" fillId="0" borderId="25" xfId="0" applyFont="1" applyFill="1" applyBorder="1" applyAlignment="1">
      <alignment horizontal="center" vertical="center"/>
    </xf>
    <xf numFmtId="0" fontId="22" fillId="0" borderId="13" xfId="0" applyFont="1" applyFill="1" applyBorder="1" applyAlignment="1">
      <alignment horizontal="center" vertical="center"/>
    </xf>
    <xf numFmtId="0" fontId="22" fillId="0" borderId="20" xfId="0" applyFont="1" applyFill="1" applyBorder="1" applyAlignment="1">
      <alignment horizontal="center" vertical="center"/>
    </xf>
    <xf numFmtId="0" fontId="18" fillId="0" borderId="15" xfId="0" applyFont="1" applyFill="1" applyBorder="1" applyAlignment="1">
      <alignment horizontal="center" vertical="center"/>
    </xf>
    <xf numFmtId="0" fontId="18" fillId="0" borderId="16" xfId="0" applyFont="1" applyFill="1" applyBorder="1" applyAlignment="1">
      <alignment horizontal="left" vertical="center"/>
    </xf>
    <xf numFmtId="0" fontId="18" fillId="0" borderId="12" xfId="0" applyFont="1" applyFill="1" applyBorder="1" applyAlignment="1">
      <alignment horizontal="center" vertical="center"/>
    </xf>
    <xf numFmtId="0" fontId="18" fillId="0" borderId="11" xfId="0" applyFont="1" applyFill="1" applyBorder="1" applyAlignment="1">
      <alignment horizontal="center" vertical="center"/>
    </xf>
    <xf numFmtId="0" fontId="18" fillId="0" borderId="24" xfId="0" applyFont="1" applyFill="1" applyBorder="1" applyAlignment="1">
      <alignment horizontal="center" vertical="center"/>
    </xf>
    <xf numFmtId="0" fontId="18" fillId="0" borderId="23" xfId="0" applyFont="1" applyFill="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2">
    <dxf>
      <font>
        <strike val="0"/>
        <outline val="0"/>
        <shadow val="0"/>
        <u val="none"/>
        <color theme="1"/>
        <name val="Arial"/>
        <scheme val="none"/>
      </font>
      <fill>
        <patternFill patternType="none">
          <fgColor indexed="64"/>
          <bgColor auto="1"/>
        </patternFill>
      </fill>
      <alignment horizontal="center" vertical="center" textRotation="0" wrapText="0" indent="0" justifyLastLine="0" shrinkToFit="0" readingOrder="0"/>
      <border diagonalUp="0" diagonalDown="0">
        <left/>
        <right style="medium">
          <color indexed="64"/>
        </right>
        <top/>
        <bottom/>
        <vertical/>
        <horizontal/>
      </border>
    </dxf>
    <dxf>
      <font>
        <strike val="0"/>
        <outline val="0"/>
        <shadow val="0"/>
        <u val="none"/>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color theme="1"/>
        <name val="Arial"/>
        <scheme val="none"/>
      </font>
      <fill>
        <patternFill patternType="none">
          <fgColor indexed="64"/>
          <bgColor auto="1"/>
        </patternFill>
      </fill>
      <alignment horizontal="center" vertical="center" textRotation="0" wrapText="0" indent="0" justifyLastLine="0" shrinkToFit="0" readingOrder="0"/>
      <border diagonalUp="0" diagonalDown="0">
        <left style="medium">
          <color indexed="64"/>
        </left>
        <right/>
        <top/>
        <bottom/>
        <vertical/>
        <horizontal/>
      </border>
    </dxf>
    <dxf>
      <border>
        <top style="thin">
          <color indexed="64"/>
        </top>
      </border>
    </dxf>
    <dxf>
      <border diagonalUp="0" diagonalDown="0">
        <left style="medium">
          <color indexed="64"/>
        </left>
        <right style="medium">
          <color indexed="64"/>
        </right>
        <top style="thin">
          <color indexed="64"/>
        </top>
        <bottom style="thin">
          <color indexed="64"/>
        </bottom>
      </border>
    </dxf>
    <dxf>
      <font>
        <strike val="0"/>
        <outline val="0"/>
        <shadow val="0"/>
        <u val="none"/>
        <color theme="1"/>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color theme="1"/>
        <name val="Arial"/>
        <scheme val="none"/>
      </font>
      <alignment horizontal="left" vertic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able1" displayName="Table1" ref="A1:R58" totalsRowShown="0" headerRowDxfId="21" dataDxfId="20" tableBorderDxfId="19" totalsRowBorderDxfId="18" headerRowCellStyle="Normal">
  <autoFilter ref="A1:R58"/>
  <sortState ref="A2:P60">
    <sortCondition ref="A1:A60"/>
  </sortState>
  <tableColumns count="18">
    <tableColumn id="1" name="Reference" dataDxfId="17"/>
    <tableColumn id="18" name="Description in the literature " dataDxfId="16"/>
    <tableColumn id="15" name="Deep-seated_x000a_source" dataDxfId="15"/>
    <tableColumn id="14" name="Large fall _x000a_height" dataDxfId="14"/>
    <tableColumn id="5" name="Seismic_x000a_siganture" dataDxfId="13"/>
    <tableColumn id="6" name="Extremely _x000a_rapid" dataDxfId="12"/>
    <tableColumn id="4" name="Fluid-like _x000a_flow" dataDxfId="11"/>
    <tableColumn id="3" name="Long _x000a_runout" dataDxfId="10"/>
    <tableColumn id="2" name="Large_x000a_volume" dataDxfId="9"/>
    <tableColumn id="7" name="Hummocky_x000a_deposit*" dataDxfId="8"/>
    <tableColumn id="8" name="Lobate_x000a_deposit" dataDxfId="7"/>
    <tableColumn id="11" name="Course boulder _x000a_carapace" dataDxfId="6"/>
    <tableColumn id="12" name="General _x000a_morphology" dataDxfId="5"/>
    <tableColumn id="16" name="Large _x000a_affected areas" dataDxfId="4"/>
    <tableColumn id="9" name="Comminution _x000a_of rock-mass" dataDxfId="3"/>
    <tableColumn id="10" name="Presence of _x000a_agglomerates" dataDxfId="2"/>
    <tableColumn id="13" name="General _x000a_sedimentology" dataDxfId="1"/>
    <tableColumn id="17" name="Number of _x000a_Criteria Fullfilled"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2"/>
  <sheetViews>
    <sheetView tabSelected="1" zoomScale="55" zoomScaleNormal="55" workbookViewId="0">
      <selection activeCell="B2" sqref="B2"/>
    </sheetView>
  </sheetViews>
  <sheetFormatPr defaultRowHeight="14.25" x14ac:dyDescent="0.2"/>
  <cols>
    <col min="1" max="1" width="44.42578125" style="1" bestFit="1" customWidth="1"/>
    <col min="2" max="2" width="255.7109375" style="1" bestFit="1" customWidth="1"/>
    <col min="3" max="3" width="20.140625" style="1" bestFit="1" customWidth="1"/>
    <col min="4" max="5" width="15.7109375" style="1" bestFit="1" customWidth="1"/>
    <col min="6" max="6" width="15.85546875" style="1" bestFit="1" customWidth="1"/>
    <col min="7" max="7" width="15.7109375" style="1" bestFit="1" customWidth="1"/>
    <col min="8" max="8" width="12.42578125" style="1" bestFit="1" customWidth="1"/>
    <col min="9" max="9" width="13" style="1" bestFit="1" customWidth="1"/>
    <col min="10" max="10" width="17.140625" style="1" bestFit="1" customWidth="1"/>
    <col min="11" max="11" width="13.42578125" style="1" bestFit="1" customWidth="1"/>
    <col min="12" max="12" width="22.42578125" style="1" bestFit="1" customWidth="1"/>
    <col min="13" max="13" width="18.140625" style="1" bestFit="1" customWidth="1"/>
    <col min="14" max="14" width="21.7109375" style="1" bestFit="1" customWidth="1"/>
    <col min="15" max="15" width="20" style="1" bestFit="1" customWidth="1"/>
    <col min="16" max="16" width="20.5703125" style="1" bestFit="1" customWidth="1"/>
    <col min="17" max="17" width="21.5703125" style="1" bestFit="1" customWidth="1"/>
    <col min="18" max="18" width="23.5703125" style="1" customWidth="1"/>
    <col min="19" max="16384" width="9.140625" style="2"/>
  </cols>
  <sheetData>
    <row r="1" spans="1:18" s="6" customFormat="1" ht="47.25" customHeight="1" thickBot="1" x14ac:dyDescent="0.25">
      <c r="A1" s="4" t="s">
        <v>65</v>
      </c>
      <c r="B1" s="4" t="s">
        <v>66</v>
      </c>
      <c r="C1" s="5" t="s">
        <v>42</v>
      </c>
      <c r="D1" s="5" t="s">
        <v>41</v>
      </c>
      <c r="E1" s="5" t="s">
        <v>36</v>
      </c>
      <c r="F1" s="5" t="s">
        <v>35</v>
      </c>
      <c r="G1" s="5" t="s">
        <v>37</v>
      </c>
      <c r="H1" s="5" t="s">
        <v>67</v>
      </c>
      <c r="I1" s="5" t="s">
        <v>38</v>
      </c>
      <c r="J1" s="5" t="s">
        <v>72</v>
      </c>
      <c r="K1" s="5" t="s">
        <v>34</v>
      </c>
      <c r="L1" s="5" t="s">
        <v>32</v>
      </c>
      <c r="M1" s="5" t="s">
        <v>68</v>
      </c>
      <c r="N1" s="5" t="s">
        <v>69</v>
      </c>
      <c r="O1" s="5" t="s">
        <v>31</v>
      </c>
      <c r="P1" s="5" t="s">
        <v>33</v>
      </c>
      <c r="Q1" s="5" t="s">
        <v>70</v>
      </c>
      <c r="R1" s="5" t="s">
        <v>45</v>
      </c>
    </row>
    <row r="2" spans="1:18" ht="45" customHeight="1" x14ac:dyDescent="0.2">
      <c r="A2" s="18" t="s">
        <v>90</v>
      </c>
      <c r="B2" s="19" t="s">
        <v>46</v>
      </c>
      <c r="C2" s="20"/>
      <c r="D2" s="21" t="s">
        <v>30</v>
      </c>
      <c r="E2" s="20"/>
      <c r="F2" s="21" t="s">
        <v>30</v>
      </c>
      <c r="G2" s="21" t="s">
        <v>30</v>
      </c>
      <c r="H2" s="21" t="s">
        <v>30</v>
      </c>
      <c r="I2" s="22"/>
      <c r="J2" s="20"/>
      <c r="K2" s="21"/>
      <c r="L2" s="21"/>
      <c r="M2" s="21" t="s">
        <v>30</v>
      </c>
      <c r="N2" s="22"/>
      <c r="O2" s="20" t="s">
        <v>30</v>
      </c>
      <c r="P2" s="21"/>
      <c r="Q2" s="22" t="s">
        <v>30</v>
      </c>
      <c r="R2" s="23">
        <f>COUNTA(Table1[[#This Row],[Deep-seated
source]:[General 
sedimentology]])</f>
        <v>7</v>
      </c>
    </row>
    <row r="3" spans="1:18" ht="45" customHeight="1" x14ac:dyDescent="0.2">
      <c r="A3" s="24" t="s">
        <v>0</v>
      </c>
      <c r="B3" s="8" t="s">
        <v>91</v>
      </c>
      <c r="C3" s="13" t="s">
        <v>30</v>
      </c>
      <c r="D3" s="9"/>
      <c r="E3" s="13"/>
      <c r="F3" s="9"/>
      <c r="G3" s="9"/>
      <c r="H3" s="9" t="s">
        <v>30</v>
      </c>
      <c r="I3" s="14" t="s">
        <v>30</v>
      </c>
      <c r="J3" s="13"/>
      <c r="K3" s="9"/>
      <c r="L3" s="9"/>
      <c r="M3" s="9"/>
      <c r="N3" s="14" t="s">
        <v>30</v>
      </c>
      <c r="O3" s="13"/>
      <c r="P3" s="9"/>
      <c r="Q3" s="14"/>
      <c r="R3" s="12">
        <f>COUNTA(Table1[[#This Row],[Deep-seated
source]:[General 
sedimentology]])</f>
        <v>4</v>
      </c>
    </row>
    <row r="4" spans="1:18" ht="45" customHeight="1" x14ac:dyDescent="0.2">
      <c r="A4" s="24" t="s">
        <v>92</v>
      </c>
      <c r="B4" s="7" t="s">
        <v>133</v>
      </c>
      <c r="C4" s="13"/>
      <c r="D4" s="9"/>
      <c r="E4" s="13"/>
      <c r="F4" s="9" t="s">
        <v>30</v>
      </c>
      <c r="G4" s="9"/>
      <c r="H4" s="9" t="s">
        <v>30</v>
      </c>
      <c r="I4" s="14"/>
      <c r="J4" s="13"/>
      <c r="K4" s="9"/>
      <c r="L4" s="9"/>
      <c r="M4" s="9"/>
      <c r="N4" s="14"/>
      <c r="O4" s="13"/>
      <c r="P4" s="9"/>
      <c r="Q4" s="14"/>
      <c r="R4" s="12">
        <f>COUNTA(Table1[[#This Row],[Deep-seated
source]:[General 
sedimentology]])</f>
        <v>2</v>
      </c>
    </row>
    <row r="5" spans="1:18" ht="45" customHeight="1" x14ac:dyDescent="0.2">
      <c r="A5" s="24" t="s">
        <v>93</v>
      </c>
      <c r="B5" s="8" t="s">
        <v>47</v>
      </c>
      <c r="C5" s="13"/>
      <c r="D5" s="9"/>
      <c r="E5" s="13"/>
      <c r="F5" s="9"/>
      <c r="G5" s="9"/>
      <c r="H5" s="9"/>
      <c r="I5" s="14"/>
      <c r="J5" s="13"/>
      <c r="K5" s="9"/>
      <c r="L5" s="9" t="s">
        <v>30</v>
      </c>
      <c r="M5" s="9"/>
      <c r="N5" s="14"/>
      <c r="O5" s="13" t="s">
        <v>30</v>
      </c>
      <c r="P5" s="9"/>
      <c r="Q5" s="14"/>
      <c r="R5" s="12">
        <f>COUNTA(Table1[[#This Row],[Deep-seated
source]:[General 
sedimentology]])</f>
        <v>2</v>
      </c>
    </row>
    <row r="6" spans="1:18" ht="45" customHeight="1" x14ac:dyDescent="0.2">
      <c r="A6" s="24" t="s">
        <v>1</v>
      </c>
      <c r="B6" s="8" t="s">
        <v>48</v>
      </c>
      <c r="C6" s="13"/>
      <c r="D6" s="9"/>
      <c r="E6" s="13"/>
      <c r="F6" s="9"/>
      <c r="G6" s="9"/>
      <c r="H6" s="9"/>
      <c r="I6" s="14"/>
      <c r="J6" s="13" t="s">
        <v>30</v>
      </c>
      <c r="K6" s="9" t="s">
        <v>30</v>
      </c>
      <c r="L6" s="9"/>
      <c r="M6" s="9"/>
      <c r="N6" s="14"/>
      <c r="O6" s="13"/>
      <c r="P6" s="9"/>
      <c r="Q6" s="14"/>
      <c r="R6" s="12">
        <f>COUNTA(Table1[[#This Row],[Deep-seated
source]:[General 
sedimentology]])</f>
        <v>2</v>
      </c>
    </row>
    <row r="7" spans="1:18" ht="45" customHeight="1" x14ac:dyDescent="0.2">
      <c r="A7" s="24" t="s">
        <v>94</v>
      </c>
      <c r="B7" s="8" t="s">
        <v>95</v>
      </c>
      <c r="C7" s="13"/>
      <c r="D7" s="9"/>
      <c r="E7" s="13"/>
      <c r="F7" s="9"/>
      <c r="G7" s="9"/>
      <c r="H7" s="9"/>
      <c r="I7" s="14" t="s">
        <v>30</v>
      </c>
      <c r="J7" s="13"/>
      <c r="K7" s="9"/>
      <c r="L7" s="9"/>
      <c r="M7" s="9"/>
      <c r="N7" s="14"/>
      <c r="O7" s="13"/>
      <c r="P7" s="9"/>
      <c r="Q7" s="14"/>
      <c r="R7" s="12">
        <f>COUNTA(Table1[[#This Row],[Deep-seated
source]:[General 
sedimentology]])</f>
        <v>1</v>
      </c>
    </row>
    <row r="8" spans="1:18" ht="45" customHeight="1" x14ac:dyDescent="0.2">
      <c r="A8" s="24" t="s">
        <v>2</v>
      </c>
      <c r="B8" s="8" t="s">
        <v>49</v>
      </c>
      <c r="C8" s="13"/>
      <c r="D8" s="9"/>
      <c r="E8" s="13" t="s">
        <v>30</v>
      </c>
      <c r="F8" s="9"/>
      <c r="G8" s="9"/>
      <c r="H8" s="9"/>
      <c r="I8" s="14"/>
      <c r="J8" s="13"/>
      <c r="K8" s="9" t="s">
        <v>30</v>
      </c>
      <c r="L8" s="9"/>
      <c r="M8" s="9"/>
      <c r="N8" s="14"/>
      <c r="O8" s="13"/>
      <c r="P8" s="9"/>
      <c r="Q8" s="14"/>
      <c r="R8" s="12">
        <f>COUNTA(Table1[[#This Row],[Deep-seated
source]:[General 
sedimentology]])</f>
        <v>2</v>
      </c>
    </row>
    <row r="9" spans="1:18" ht="45" customHeight="1" x14ac:dyDescent="0.2">
      <c r="A9" s="24" t="s">
        <v>96</v>
      </c>
      <c r="B9" s="8" t="s">
        <v>97</v>
      </c>
      <c r="C9" s="13"/>
      <c r="D9" s="9"/>
      <c r="E9" s="13"/>
      <c r="F9" s="9"/>
      <c r="G9" s="9" t="s">
        <v>30</v>
      </c>
      <c r="H9" s="9"/>
      <c r="I9" s="14" t="s">
        <v>30</v>
      </c>
      <c r="J9" s="13"/>
      <c r="K9" s="9"/>
      <c r="L9" s="9"/>
      <c r="M9" s="9"/>
      <c r="N9" s="14"/>
      <c r="O9" s="13"/>
      <c r="P9" s="9"/>
      <c r="Q9" s="14"/>
      <c r="R9" s="12">
        <f>COUNTA(Table1[[#This Row],[Deep-seated
source]:[General 
sedimentology]])</f>
        <v>2</v>
      </c>
    </row>
    <row r="10" spans="1:18" ht="45" customHeight="1" x14ac:dyDescent="0.2">
      <c r="A10" s="24" t="s">
        <v>98</v>
      </c>
      <c r="B10" s="8" t="s">
        <v>50</v>
      </c>
      <c r="C10" s="13"/>
      <c r="D10" s="9"/>
      <c r="E10" s="13"/>
      <c r="F10" s="9"/>
      <c r="G10" s="9" t="s">
        <v>30</v>
      </c>
      <c r="H10" s="9"/>
      <c r="I10" s="14"/>
      <c r="J10" s="13"/>
      <c r="K10" s="9" t="s">
        <v>30</v>
      </c>
      <c r="L10" s="9"/>
      <c r="M10" s="9"/>
      <c r="N10" s="14"/>
      <c r="O10" s="13"/>
      <c r="P10" s="9"/>
      <c r="Q10" s="14"/>
      <c r="R10" s="12">
        <f>COUNTA(Table1[[#This Row],[Deep-seated
source]:[General 
sedimentology]])</f>
        <v>2</v>
      </c>
    </row>
    <row r="11" spans="1:18" ht="45" customHeight="1" x14ac:dyDescent="0.2">
      <c r="A11" s="24" t="s">
        <v>3</v>
      </c>
      <c r="B11" s="7" t="s">
        <v>99</v>
      </c>
      <c r="C11" s="13" t="s">
        <v>30</v>
      </c>
      <c r="D11" s="9"/>
      <c r="E11" s="13" t="s">
        <v>30</v>
      </c>
      <c r="F11" s="9" t="s">
        <v>30</v>
      </c>
      <c r="G11" s="9" t="s">
        <v>30</v>
      </c>
      <c r="H11" s="9"/>
      <c r="I11" s="14"/>
      <c r="J11" s="13"/>
      <c r="K11" s="9"/>
      <c r="L11" s="9" t="s">
        <v>30</v>
      </c>
      <c r="M11" s="9"/>
      <c r="N11" s="14" t="s">
        <v>30</v>
      </c>
      <c r="O11" s="13"/>
      <c r="P11" s="9" t="s">
        <v>30</v>
      </c>
      <c r="Q11" s="14"/>
      <c r="R11" s="12">
        <f>COUNTA(Table1[[#This Row],[Deep-seated
source]:[General 
sedimentology]])</f>
        <v>7</v>
      </c>
    </row>
    <row r="12" spans="1:18" ht="45" customHeight="1" x14ac:dyDescent="0.2">
      <c r="A12" s="24" t="s">
        <v>4</v>
      </c>
      <c r="B12" s="8" t="s">
        <v>51</v>
      </c>
      <c r="C12" s="13"/>
      <c r="D12" s="9"/>
      <c r="E12" s="13"/>
      <c r="F12" s="9"/>
      <c r="G12" s="9"/>
      <c r="H12" s="9"/>
      <c r="I12" s="14"/>
      <c r="J12" s="13"/>
      <c r="K12" s="9"/>
      <c r="L12" s="9" t="s">
        <v>30</v>
      </c>
      <c r="M12" s="9"/>
      <c r="N12" s="14"/>
      <c r="O12" s="13" t="s">
        <v>30</v>
      </c>
      <c r="P12" s="9"/>
      <c r="Q12" s="14" t="s">
        <v>30</v>
      </c>
      <c r="R12" s="12">
        <f>COUNTA(Table1[[#This Row],[Deep-seated
source]:[General 
sedimentology]])</f>
        <v>3</v>
      </c>
    </row>
    <row r="13" spans="1:18" ht="45" customHeight="1" x14ac:dyDescent="0.2">
      <c r="A13" s="24" t="s">
        <v>5</v>
      </c>
      <c r="B13" s="7" t="s">
        <v>71</v>
      </c>
      <c r="C13" s="13"/>
      <c r="D13" s="9"/>
      <c r="E13" s="13"/>
      <c r="F13" s="9"/>
      <c r="G13" s="9"/>
      <c r="H13" s="9"/>
      <c r="I13" s="14"/>
      <c r="J13" s="13"/>
      <c r="K13" s="9"/>
      <c r="L13" s="9"/>
      <c r="M13" s="9"/>
      <c r="N13" s="14"/>
      <c r="O13" s="13"/>
      <c r="P13" s="9"/>
      <c r="Q13" s="14"/>
      <c r="R13" s="12" t="s">
        <v>71</v>
      </c>
    </row>
    <row r="14" spans="1:18" ht="45" customHeight="1" x14ac:dyDescent="0.2">
      <c r="A14" s="24" t="s">
        <v>6</v>
      </c>
      <c r="B14" s="8" t="s">
        <v>100</v>
      </c>
      <c r="C14" s="13"/>
      <c r="D14" s="9"/>
      <c r="E14" s="13"/>
      <c r="F14" s="9" t="s">
        <v>30</v>
      </c>
      <c r="G14" s="9"/>
      <c r="H14" s="9" t="s">
        <v>30</v>
      </c>
      <c r="I14" s="14"/>
      <c r="J14" s="13" t="s">
        <v>30</v>
      </c>
      <c r="K14" s="9"/>
      <c r="L14" s="9"/>
      <c r="M14" s="9" t="s">
        <v>30</v>
      </c>
      <c r="N14" s="14"/>
      <c r="O14" s="13" t="s">
        <v>30</v>
      </c>
      <c r="P14" s="9"/>
      <c r="Q14" s="14" t="s">
        <v>30</v>
      </c>
      <c r="R14" s="12">
        <f>COUNTA(Table1[[#This Row],[Deep-seated
source]:[General 
sedimentology]])</f>
        <v>6</v>
      </c>
    </row>
    <row r="15" spans="1:18" ht="45" customHeight="1" x14ac:dyDescent="0.2">
      <c r="A15" s="24" t="s">
        <v>78</v>
      </c>
      <c r="B15" s="7" t="s">
        <v>101</v>
      </c>
      <c r="C15" s="13"/>
      <c r="D15" s="9" t="s">
        <v>30</v>
      </c>
      <c r="E15" s="13"/>
      <c r="F15" s="9" t="s">
        <v>30</v>
      </c>
      <c r="G15" s="9" t="s">
        <v>30</v>
      </c>
      <c r="H15" s="9" t="s">
        <v>30</v>
      </c>
      <c r="I15" s="14" t="s">
        <v>30</v>
      </c>
      <c r="J15" s="13"/>
      <c r="K15" s="9"/>
      <c r="L15" s="9"/>
      <c r="M15" s="9"/>
      <c r="N15" s="14"/>
      <c r="O15" s="13" t="s">
        <v>30</v>
      </c>
      <c r="P15" s="9"/>
      <c r="Q15" s="14"/>
      <c r="R15" s="12">
        <f>COUNTA(Table1[[#This Row],[Deep-seated
source]:[General 
sedimentology]])</f>
        <v>6</v>
      </c>
    </row>
    <row r="16" spans="1:18" ht="45" customHeight="1" x14ac:dyDescent="0.2">
      <c r="A16" s="24" t="s">
        <v>7</v>
      </c>
      <c r="B16" s="7" t="s">
        <v>102</v>
      </c>
      <c r="C16" s="13"/>
      <c r="D16" s="9"/>
      <c r="E16" s="13"/>
      <c r="F16" s="9" t="s">
        <v>30</v>
      </c>
      <c r="G16" s="9" t="s">
        <v>30</v>
      </c>
      <c r="H16" s="9" t="s">
        <v>30</v>
      </c>
      <c r="I16" s="14"/>
      <c r="J16" s="13"/>
      <c r="K16" s="9"/>
      <c r="L16" s="9"/>
      <c r="M16" s="9"/>
      <c r="N16" s="14"/>
      <c r="O16" s="13"/>
      <c r="P16" s="9"/>
      <c r="Q16" s="14"/>
      <c r="R16" s="12">
        <f>COUNTA(Table1[[#This Row],[Deep-seated
source]:[General 
sedimentology]])</f>
        <v>3</v>
      </c>
    </row>
    <row r="17" spans="1:18" ht="45" customHeight="1" x14ac:dyDescent="0.2">
      <c r="A17" s="24" t="s">
        <v>8</v>
      </c>
      <c r="B17" s="8" t="s">
        <v>103</v>
      </c>
      <c r="C17" s="13"/>
      <c r="D17" s="9"/>
      <c r="E17" s="13"/>
      <c r="F17" s="9" t="s">
        <v>30</v>
      </c>
      <c r="G17" s="9"/>
      <c r="H17" s="9"/>
      <c r="I17" s="14" t="s">
        <v>30</v>
      </c>
      <c r="J17" s="13"/>
      <c r="K17" s="9" t="s">
        <v>30</v>
      </c>
      <c r="L17" s="9"/>
      <c r="M17" s="9"/>
      <c r="N17" s="14"/>
      <c r="O17" s="13"/>
      <c r="P17" s="9"/>
      <c r="Q17" s="14"/>
      <c r="R17" s="12">
        <f>COUNTA(Table1[[#This Row],[Deep-seated
source]:[General 
sedimentology]])</f>
        <v>3</v>
      </c>
    </row>
    <row r="18" spans="1:18" ht="45" customHeight="1" x14ac:dyDescent="0.2">
      <c r="A18" s="24" t="s">
        <v>104</v>
      </c>
      <c r="B18" s="8" t="s">
        <v>52</v>
      </c>
      <c r="C18" s="13"/>
      <c r="D18" s="9"/>
      <c r="E18" s="13"/>
      <c r="F18" s="9" t="s">
        <v>30</v>
      </c>
      <c r="G18" s="9" t="s">
        <v>30</v>
      </c>
      <c r="H18" s="9" t="s">
        <v>30</v>
      </c>
      <c r="I18" s="14"/>
      <c r="J18" s="13"/>
      <c r="K18" s="9"/>
      <c r="L18" s="9"/>
      <c r="M18" s="9"/>
      <c r="N18" s="14"/>
      <c r="O18" s="13" t="s">
        <v>30</v>
      </c>
      <c r="P18" s="9"/>
      <c r="Q18" s="14"/>
      <c r="R18" s="12">
        <f>COUNTA(Table1[[#This Row],[Deep-seated
source]:[General 
sedimentology]])</f>
        <v>4</v>
      </c>
    </row>
    <row r="19" spans="1:18" ht="45" customHeight="1" x14ac:dyDescent="0.2">
      <c r="A19" s="24" t="s">
        <v>105</v>
      </c>
      <c r="B19" s="7" t="s">
        <v>106</v>
      </c>
      <c r="C19" s="13"/>
      <c r="D19" s="9"/>
      <c r="E19" s="13"/>
      <c r="F19" s="9" t="s">
        <v>30</v>
      </c>
      <c r="G19" s="9" t="s">
        <v>30</v>
      </c>
      <c r="H19" s="9" t="s">
        <v>30</v>
      </c>
      <c r="I19" s="14"/>
      <c r="J19" s="13"/>
      <c r="K19" s="9"/>
      <c r="L19" s="9"/>
      <c r="M19" s="9"/>
      <c r="N19" s="14"/>
      <c r="O19" s="13"/>
      <c r="P19" s="9"/>
      <c r="Q19" s="14"/>
      <c r="R19" s="12">
        <f>COUNTA(Table1[[#This Row],[Deep-seated
source]:[General 
sedimentology]])</f>
        <v>3</v>
      </c>
    </row>
    <row r="20" spans="1:18" ht="45" customHeight="1" x14ac:dyDescent="0.2">
      <c r="A20" s="24" t="s">
        <v>107</v>
      </c>
      <c r="B20" s="8" t="s">
        <v>53</v>
      </c>
      <c r="C20" s="13"/>
      <c r="D20" s="9"/>
      <c r="E20" s="13" t="s">
        <v>30</v>
      </c>
      <c r="F20" s="9" t="s">
        <v>30</v>
      </c>
      <c r="G20" s="9"/>
      <c r="H20" s="9" t="s">
        <v>30</v>
      </c>
      <c r="I20" s="14"/>
      <c r="J20" s="13"/>
      <c r="K20" s="9"/>
      <c r="L20" s="9"/>
      <c r="M20" s="9"/>
      <c r="N20" s="14"/>
      <c r="O20" s="13" t="s">
        <v>30</v>
      </c>
      <c r="P20" s="9"/>
      <c r="Q20" s="14"/>
      <c r="R20" s="12">
        <f>COUNTA(Table1[[#This Row],[Deep-seated
source]:[General 
sedimentology]])</f>
        <v>4</v>
      </c>
    </row>
    <row r="21" spans="1:18" ht="45" customHeight="1" x14ac:dyDescent="0.2">
      <c r="A21" s="24" t="s">
        <v>108</v>
      </c>
      <c r="B21" s="10" t="s">
        <v>54</v>
      </c>
      <c r="C21" s="13"/>
      <c r="D21" s="9" t="s">
        <v>30</v>
      </c>
      <c r="E21" s="13" t="s">
        <v>30</v>
      </c>
      <c r="F21" s="9" t="s">
        <v>30</v>
      </c>
      <c r="G21" s="9"/>
      <c r="H21" s="9" t="s">
        <v>30</v>
      </c>
      <c r="I21" s="14"/>
      <c r="J21" s="13"/>
      <c r="K21" s="9"/>
      <c r="L21" s="9"/>
      <c r="M21" s="9"/>
      <c r="N21" s="14"/>
      <c r="O21" s="13"/>
      <c r="P21" s="9"/>
      <c r="Q21" s="14"/>
      <c r="R21" s="12">
        <f>COUNTA(Table1[[#This Row],[Deep-seated
source]:[General 
sedimentology]])</f>
        <v>4</v>
      </c>
    </row>
    <row r="22" spans="1:18" ht="45" customHeight="1" x14ac:dyDescent="0.2">
      <c r="A22" s="24" t="s">
        <v>109</v>
      </c>
      <c r="B22" s="11" t="s">
        <v>110</v>
      </c>
      <c r="C22" s="13"/>
      <c r="D22" s="9" t="s">
        <v>30</v>
      </c>
      <c r="E22" s="13"/>
      <c r="F22" s="9"/>
      <c r="G22" s="9"/>
      <c r="H22" s="9"/>
      <c r="I22" s="14" t="s">
        <v>30</v>
      </c>
      <c r="J22" s="13"/>
      <c r="K22" s="9"/>
      <c r="L22" s="9"/>
      <c r="M22" s="9"/>
      <c r="N22" s="14"/>
      <c r="O22" s="13"/>
      <c r="P22" s="9"/>
      <c r="Q22" s="14"/>
      <c r="R22" s="12">
        <f>COUNTA(Table1[[#This Row],[Deep-seated
source]:[General 
sedimentology]])</f>
        <v>2</v>
      </c>
    </row>
    <row r="23" spans="1:18" ht="45" customHeight="1" x14ac:dyDescent="0.2">
      <c r="A23" s="24" t="s">
        <v>9</v>
      </c>
      <c r="B23" s="8" t="s">
        <v>55</v>
      </c>
      <c r="C23" s="13"/>
      <c r="D23" s="9"/>
      <c r="E23" s="13"/>
      <c r="F23" s="9" t="s">
        <v>30</v>
      </c>
      <c r="G23" s="9" t="s">
        <v>30</v>
      </c>
      <c r="H23" s="9"/>
      <c r="I23" s="14"/>
      <c r="J23" s="13"/>
      <c r="K23" s="9"/>
      <c r="L23" s="9"/>
      <c r="M23" s="9"/>
      <c r="N23" s="14"/>
      <c r="O23" s="13" t="s">
        <v>30</v>
      </c>
      <c r="P23" s="9"/>
      <c r="Q23" s="14"/>
      <c r="R23" s="12">
        <f>COUNTA(Table1[[#This Row],[Deep-seated
source]:[General 
sedimentology]])</f>
        <v>3</v>
      </c>
    </row>
    <row r="24" spans="1:18" ht="45" customHeight="1" x14ac:dyDescent="0.2">
      <c r="A24" s="24" t="s">
        <v>10</v>
      </c>
      <c r="B24" s="7" t="s">
        <v>82</v>
      </c>
      <c r="C24" s="13"/>
      <c r="D24" s="9"/>
      <c r="E24" s="13"/>
      <c r="F24" s="9" t="s">
        <v>30</v>
      </c>
      <c r="G24" s="9" t="s">
        <v>30</v>
      </c>
      <c r="H24" s="9"/>
      <c r="I24" s="14"/>
      <c r="J24" s="13"/>
      <c r="K24" s="9"/>
      <c r="L24" s="9"/>
      <c r="M24" s="9"/>
      <c r="N24" s="14"/>
      <c r="O24" s="13" t="s">
        <v>30</v>
      </c>
      <c r="P24" s="9"/>
      <c r="Q24" s="14"/>
      <c r="R24" s="12">
        <f>COUNTA(Table1[[#This Row],[Deep-seated
source]:[General 
sedimentology]])</f>
        <v>3</v>
      </c>
    </row>
    <row r="25" spans="1:18" ht="45" customHeight="1" x14ac:dyDescent="0.2">
      <c r="A25" s="24" t="s">
        <v>111</v>
      </c>
      <c r="B25" s="7" t="s">
        <v>112</v>
      </c>
      <c r="C25" s="13"/>
      <c r="D25" s="9"/>
      <c r="E25" s="13"/>
      <c r="F25" s="9" t="s">
        <v>30</v>
      </c>
      <c r="G25" s="9"/>
      <c r="H25" s="9"/>
      <c r="I25" s="14" t="s">
        <v>30</v>
      </c>
      <c r="J25" s="13" t="s">
        <v>30</v>
      </c>
      <c r="K25" s="9"/>
      <c r="L25" s="9"/>
      <c r="M25" s="9"/>
      <c r="N25" s="14"/>
      <c r="O25" s="13" t="s">
        <v>30</v>
      </c>
      <c r="P25" s="9"/>
      <c r="Q25" s="14" t="s">
        <v>30</v>
      </c>
      <c r="R25" s="12">
        <f>COUNTA(Table1[[#This Row],[Deep-seated
source]:[General 
sedimentology]])</f>
        <v>5</v>
      </c>
    </row>
    <row r="26" spans="1:18" ht="45" customHeight="1" x14ac:dyDescent="0.2">
      <c r="A26" s="24" t="s">
        <v>11</v>
      </c>
      <c r="B26" s="8" t="s">
        <v>113</v>
      </c>
      <c r="C26" s="13" t="s">
        <v>30</v>
      </c>
      <c r="D26" s="9"/>
      <c r="E26" s="13"/>
      <c r="F26" s="9"/>
      <c r="G26" s="9"/>
      <c r="H26" s="9"/>
      <c r="I26" s="14" t="s">
        <v>30</v>
      </c>
      <c r="J26" s="13"/>
      <c r="K26" s="9"/>
      <c r="L26" s="9"/>
      <c r="M26" s="9"/>
      <c r="N26" s="14"/>
      <c r="O26" s="13"/>
      <c r="P26" s="9"/>
      <c r="Q26" s="14"/>
      <c r="R26" s="12">
        <f>COUNTA(Table1[[#This Row],[Deep-seated
source]:[General 
sedimentology]])</f>
        <v>2</v>
      </c>
    </row>
    <row r="27" spans="1:18" ht="45" customHeight="1" x14ac:dyDescent="0.2">
      <c r="A27" s="24" t="s">
        <v>12</v>
      </c>
      <c r="B27" s="8" t="s">
        <v>114</v>
      </c>
      <c r="C27" s="13"/>
      <c r="D27" s="9"/>
      <c r="E27" s="13"/>
      <c r="F27" s="9" t="s">
        <v>30</v>
      </c>
      <c r="G27" s="9" t="s">
        <v>30</v>
      </c>
      <c r="H27" s="9"/>
      <c r="I27" s="14" t="s">
        <v>30</v>
      </c>
      <c r="J27" s="13"/>
      <c r="K27" s="9"/>
      <c r="L27" s="9"/>
      <c r="M27" s="9"/>
      <c r="N27" s="14"/>
      <c r="O27" s="13" t="s">
        <v>30</v>
      </c>
      <c r="P27" s="9"/>
      <c r="Q27" s="14"/>
      <c r="R27" s="12">
        <f>COUNTA(Table1[[#This Row],[Deep-seated
source]:[General 
sedimentology]])</f>
        <v>4</v>
      </c>
    </row>
    <row r="28" spans="1:18" ht="45" customHeight="1" x14ac:dyDescent="0.2">
      <c r="A28" s="24" t="s">
        <v>13</v>
      </c>
      <c r="B28" s="8" t="s">
        <v>115</v>
      </c>
      <c r="C28" s="13"/>
      <c r="D28" s="9"/>
      <c r="E28" s="13"/>
      <c r="F28" s="9"/>
      <c r="G28" s="9"/>
      <c r="H28" s="9" t="s">
        <v>30</v>
      </c>
      <c r="I28" s="14"/>
      <c r="J28" s="13"/>
      <c r="K28" s="9"/>
      <c r="L28" s="9"/>
      <c r="M28" s="9"/>
      <c r="N28" s="14"/>
      <c r="O28" s="13"/>
      <c r="P28" s="9"/>
      <c r="Q28" s="14"/>
      <c r="R28" s="12">
        <f>COUNTA(Table1[[#This Row],[Deep-seated
source]:[General 
sedimentology]])</f>
        <v>1</v>
      </c>
    </row>
    <row r="29" spans="1:18" ht="45" customHeight="1" x14ac:dyDescent="0.2">
      <c r="A29" s="24" t="s">
        <v>14</v>
      </c>
      <c r="B29" s="8" t="s">
        <v>116</v>
      </c>
      <c r="C29" s="13"/>
      <c r="D29" s="9"/>
      <c r="E29" s="13"/>
      <c r="F29" s="9" t="s">
        <v>30</v>
      </c>
      <c r="G29" s="9" t="s">
        <v>30</v>
      </c>
      <c r="H29" s="9"/>
      <c r="I29" s="14" t="s">
        <v>30</v>
      </c>
      <c r="J29" s="13"/>
      <c r="K29" s="9"/>
      <c r="L29" s="9"/>
      <c r="M29" s="9"/>
      <c r="N29" s="14"/>
      <c r="O29" s="13" t="s">
        <v>30</v>
      </c>
      <c r="P29" s="9"/>
      <c r="Q29" s="14"/>
      <c r="R29" s="12">
        <f>COUNTA(Table1[[#This Row],[Deep-seated
source]:[General 
sedimentology]])</f>
        <v>4</v>
      </c>
    </row>
    <row r="30" spans="1:18" ht="45" customHeight="1" x14ac:dyDescent="0.2">
      <c r="A30" s="24" t="s">
        <v>15</v>
      </c>
      <c r="B30" s="7" t="s">
        <v>83</v>
      </c>
      <c r="C30" s="13"/>
      <c r="D30" s="9"/>
      <c r="E30" s="13"/>
      <c r="F30" s="9"/>
      <c r="G30" s="9"/>
      <c r="H30" s="9" t="s">
        <v>30</v>
      </c>
      <c r="I30" s="14" t="s">
        <v>30</v>
      </c>
      <c r="J30" s="13" t="s">
        <v>30</v>
      </c>
      <c r="K30" s="9"/>
      <c r="L30" s="9" t="s">
        <v>30</v>
      </c>
      <c r="M30" s="9"/>
      <c r="N30" s="14"/>
      <c r="O30" s="13"/>
      <c r="P30" s="9"/>
      <c r="Q30" s="14"/>
      <c r="R30" s="12">
        <f>COUNTA(Table1[[#This Row],[Deep-seated
source]:[General 
sedimentology]])</f>
        <v>4</v>
      </c>
    </row>
    <row r="31" spans="1:18" ht="45" customHeight="1" x14ac:dyDescent="0.2">
      <c r="A31" s="24" t="s">
        <v>85</v>
      </c>
      <c r="B31" s="8" t="s">
        <v>89</v>
      </c>
      <c r="C31" s="13" t="s">
        <v>30</v>
      </c>
      <c r="D31" s="9"/>
      <c r="E31" s="13"/>
      <c r="F31" s="9"/>
      <c r="G31" s="9"/>
      <c r="H31" s="9"/>
      <c r="I31" s="14" t="s">
        <v>30</v>
      </c>
      <c r="J31" s="13"/>
      <c r="K31" s="9" t="s">
        <v>30</v>
      </c>
      <c r="L31" s="9"/>
      <c r="M31" s="9"/>
      <c r="N31" s="14"/>
      <c r="O31" s="13" t="s">
        <v>30</v>
      </c>
      <c r="P31" s="9"/>
      <c r="Q31" s="14" t="s">
        <v>30</v>
      </c>
      <c r="R31" s="12">
        <f>COUNTA(Table1[[#This Row],[Deep-seated
source]:[General 
sedimentology]])</f>
        <v>5</v>
      </c>
    </row>
    <row r="32" spans="1:18" ht="45" customHeight="1" x14ac:dyDescent="0.2">
      <c r="A32" s="24" t="s">
        <v>117</v>
      </c>
      <c r="B32" s="8" t="s">
        <v>84</v>
      </c>
      <c r="C32" s="13"/>
      <c r="D32" s="9"/>
      <c r="E32" s="13" t="s">
        <v>30</v>
      </c>
      <c r="F32" s="9" t="s">
        <v>30</v>
      </c>
      <c r="G32" s="9"/>
      <c r="H32" s="9"/>
      <c r="I32" s="14" t="s">
        <v>30</v>
      </c>
      <c r="J32" s="13"/>
      <c r="K32" s="9"/>
      <c r="L32" s="9" t="s">
        <v>30</v>
      </c>
      <c r="M32" s="9"/>
      <c r="N32" s="14"/>
      <c r="O32" s="13" t="s">
        <v>30</v>
      </c>
      <c r="P32" s="9"/>
      <c r="Q32" s="14"/>
      <c r="R32" s="12">
        <f>COUNTA(Table1[[#This Row],[Deep-seated
source]:[General 
sedimentology]])</f>
        <v>5</v>
      </c>
    </row>
    <row r="33" spans="1:18" ht="45" customHeight="1" x14ac:dyDescent="0.2">
      <c r="A33" s="24" t="s">
        <v>16</v>
      </c>
      <c r="B33" s="8" t="s">
        <v>134</v>
      </c>
      <c r="C33" s="13"/>
      <c r="D33" s="9"/>
      <c r="E33" s="13"/>
      <c r="F33" s="9"/>
      <c r="G33" s="9"/>
      <c r="H33" s="9"/>
      <c r="I33" s="14"/>
      <c r="J33" s="13" t="s">
        <v>30</v>
      </c>
      <c r="K33" s="9"/>
      <c r="L33" s="9"/>
      <c r="M33" s="9" t="s">
        <v>30</v>
      </c>
      <c r="N33" s="14"/>
      <c r="O33" s="13" t="s">
        <v>30</v>
      </c>
      <c r="P33" s="9"/>
      <c r="Q33" s="14" t="s">
        <v>30</v>
      </c>
      <c r="R33" s="12">
        <f>COUNTA(Table1[[#This Row],[Deep-seated
source]:[General 
sedimentology]])</f>
        <v>4</v>
      </c>
    </row>
    <row r="34" spans="1:18" ht="45" customHeight="1" x14ac:dyDescent="0.2">
      <c r="A34" s="24" t="s">
        <v>118</v>
      </c>
      <c r="B34" s="8" t="s">
        <v>86</v>
      </c>
      <c r="C34" s="13"/>
      <c r="D34" s="9" t="s">
        <v>30</v>
      </c>
      <c r="E34" s="13"/>
      <c r="F34" s="9"/>
      <c r="G34" s="9"/>
      <c r="H34" s="9" t="s">
        <v>30</v>
      </c>
      <c r="I34" s="14" t="s">
        <v>30</v>
      </c>
      <c r="J34" s="13" t="s">
        <v>30</v>
      </c>
      <c r="K34" s="9"/>
      <c r="L34" s="9"/>
      <c r="M34" s="9" t="s">
        <v>30</v>
      </c>
      <c r="N34" s="14"/>
      <c r="O34" s="13" t="s">
        <v>30</v>
      </c>
      <c r="P34" s="9"/>
      <c r="Q34" s="14"/>
      <c r="R34" s="12">
        <f>COUNTA(Table1[[#This Row],[Deep-seated
source]:[General 
sedimentology]])</f>
        <v>6</v>
      </c>
    </row>
    <row r="35" spans="1:18" ht="45" customHeight="1" x14ac:dyDescent="0.2">
      <c r="A35" s="24" t="s">
        <v>17</v>
      </c>
      <c r="B35" s="7" t="s">
        <v>87</v>
      </c>
      <c r="C35" s="13" t="s">
        <v>30</v>
      </c>
      <c r="D35" s="9" t="s">
        <v>30</v>
      </c>
      <c r="E35" s="13" t="s">
        <v>30</v>
      </c>
      <c r="F35" s="9"/>
      <c r="G35" s="9"/>
      <c r="H35" s="9" t="s">
        <v>30</v>
      </c>
      <c r="I35" s="14" t="s">
        <v>30</v>
      </c>
      <c r="J35" s="13"/>
      <c r="K35" s="9"/>
      <c r="L35" s="9"/>
      <c r="M35" s="9"/>
      <c r="N35" s="14"/>
      <c r="O35" s="13" t="s">
        <v>30</v>
      </c>
      <c r="P35" s="9"/>
      <c r="Q35" s="14"/>
      <c r="R35" s="12">
        <f>COUNTA(Table1[[#This Row],[Deep-seated
source]:[General 
sedimentology]])</f>
        <v>6</v>
      </c>
    </row>
    <row r="36" spans="1:18" ht="45" customHeight="1" x14ac:dyDescent="0.2">
      <c r="A36" s="24" t="s">
        <v>119</v>
      </c>
      <c r="B36" s="8" t="s">
        <v>56</v>
      </c>
      <c r="C36" s="13"/>
      <c r="D36" s="9"/>
      <c r="E36" s="13"/>
      <c r="F36" s="9" t="s">
        <v>30</v>
      </c>
      <c r="G36" s="9"/>
      <c r="H36" s="9" t="s">
        <v>30</v>
      </c>
      <c r="I36" s="14"/>
      <c r="J36" s="13"/>
      <c r="K36" s="9"/>
      <c r="L36" s="9"/>
      <c r="M36" s="9"/>
      <c r="N36" s="14"/>
      <c r="O36" s="13" t="s">
        <v>30</v>
      </c>
      <c r="P36" s="9"/>
      <c r="Q36" s="14"/>
      <c r="R36" s="12">
        <f>COUNTA(Table1[[#This Row],[Deep-seated
source]:[General 
sedimentology]])</f>
        <v>3</v>
      </c>
    </row>
    <row r="37" spans="1:18" ht="45" customHeight="1" x14ac:dyDescent="0.2">
      <c r="A37" s="24" t="s">
        <v>18</v>
      </c>
      <c r="B37" s="8" t="s">
        <v>57</v>
      </c>
      <c r="C37" s="13"/>
      <c r="D37" s="9"/>
      <c r="E37" s="13"/>
      <c r="F37" s="9" t="s">
        <v>30</v>
      </c>
      <c r="G37" s="9" t="s">
        <v>30</v>
      </c>
      <c r="H37" s="9"/>
      <c r="I37" s="14" t="s">
        <v>30</v>
      </c>
      <c r="J37" s="13"/>
      <c r="K37" s="9"/>
      <c r="L37" s="9"/>
      <c r="M37" s="9"/>
      <c r="N37" s="14"/>
      <c r="O37" s="13"/>
      <c r="P37" s="9"/>
      <c r="Q37" s="14"/>
      <c r="R37" s="12">
        <f>COUNTA(Table1[[#This Row],[Deep-seated
source]:[General 
sedimentology]])</f>
        <v>3</v>
      </c>
    </row>
    <row r="38" spans="1:18" ht="45" customHeight="1" x14ac:dyDescent="0.2">
      <c r="A38" s="24" t="s">
        <v>19</v>
      </c>
      <c r="B38" s="8" t="s">
        <v>58</v>
      </c>
      <c r="C38" s="13"/>
      <c r="D38" s="9"/>
      <c r="E38" s="13"/>
      <c r="F38" s="9" t="s">
        <v>30</v>
      </c>
      <c r="G38" s="9"/>
      <c r="H38" s="9"/>
      <c r="I38" s="14" t="s">
        <v>30</v>
      </c>
      <c r="J38" s="13"/>
      <c r="K38" s="9"/>
      <c r="L38" s="9"/>
      <c r="M38" s="9"/>
      <c r="N38" s="14"/>
      <c r="O38" s="13"/>
      <c r="P38" s="9"/>
      <c r="Q38" s="14"/>
      <c r="R38" s="12">
        <f>COUNTA(Table1[[#This Row],[Deep-seated
source]:[General 
sedimentology]])</f>
        <v>2</v>
      </c>
    </row>
    <row r="39" spans="1:18" ht="45" customHeight="1" x14ac:dyDescent="0.2">
      <c r="A39" s="24" t="s">
        <v>20</v>
      </c>
      <c r="B39" s="8" t="s">
        <v>73</v>
      </c>
      <c r="C39" s="13"/>
      <c r="D39" s="9"/>
      <c r="E39" s="13"/>
      <c r="F39" s="9"/>
      <c r="G39" s="9"/>
      <c r="H39" s="9"/>
      <c r="I39" s="14"/>
      <c r="J39" s="13"/>
      <c r="K39" s="9"/>
      <c r="L39" s="9"/>
      <c r="M39" s="9"/>
      <c r="N39" s="14"/>
      <c r="O39" s="13" t="s">
        <v>30</v>
      </c>
      <c r="P39" s="9"/>
      <c r="Q39" s="14" t="s">
        <v>30</v>
      </c>
      <c r="R39" s="12">
        <f>COUNTA(Table1[[#This Row],[Deep-seated
source]:[General 
sedimentology]])</f>
        <v>2</v>
      </c>
    </row>
    <row r="40" spans="1:18" ht="45" customHeight="1" x14ac:dyDescent="0.2">
      <c r="A40" s="24" t="s">
        <v>21</v>
      </c>
      <c r="B40" s="8" t="s">
        <v>59</v>
      </c>
      <c r="C40" s="13"/>
      <c r="D40" s="9"/>
      <c r="E40" s="13"/>
      <c r="F40" s="9" t="s">
        <v>30</v>
      </c>
      <c r="G40" s="9"/>
      <c r="H40" s="9" t="s">
        <v>30</v>
      </c>
      <c r="I40" s="14" t="s">
        <v>30</v>
      </c>
      <c r="J40" s="13"/>
      <c r="K40" s="9"/>
      <c r="L40" s="9"/>
      <c r="M40" s="9"/>
      <c r="N40" s="14"/>
      <c r="O40" s="13" t="s">
        <v>30</v>
      </c>
      <c r="P40" s="9" t="s">
        <v>30</v>
      </c>
      <c r="Q40" s="14"/>
      <c r="R40" s="12">
        <f>COUNTA(Table1[[#This Row],[Deep-seated
source]:[General 
sedimentology]])</f>
        <v>5</v>
      </c>
    </row>
    <row r="41" spans="1:18" ht="45" customHeight="1" x14ac:dyDescent="0.2">
      <c r="A41" s="24" t="s">
        <v>120</v>
      </c>
      <c r="B41" s="8" t="s">
        <v>60</v>
      </c>
      <c r="C41" s="13"/>
      <c r="D41" s="9"/>
      <c r="E41" s="13"/>
      <c r="F41" s="9"/>
      <c r="G41" s="9"/>
      <c r="H41" s="9"/>
      <c r="I41" s="14"/>
      <c r="J41" s="13"/>
      <c r="K41" s="9"/>
      <c r="L41" s="9"/>
      <c r="M41" s="9"/>
      <c r="N41" s="14"/>
      <c r="O41" s="13"/>
      <c r="P41" s="9" t="s">
        <v>30</v>
      </c>
      <c r="Q41" s="14"/>
      <c r="R41" s="12">
        <f>COUNTA(Table1[[#This Row],[Deep-seated
source]:[General 
sedimentology]])</f>
        <v>1</v>
      </c>
    </row>
    <row r="42" spans="1:18" ht="45" customHeight="1" x14ac:dyDescent="0.2">
      <c r="A42" s="24" t="s">
        <v>22</v>
      </c>
      <c r="B42" s="8" t="s">
        <v>121</v>
      </c>
      <c r="C42" s="13" t="s">
        <v>30</v>
      </c>
      <c r="D42" s="9"/>
      <c r="E42" s="13"/>
      <c r="F42" s="9" t="s">
        <v>30</v>
      </c>
      <c r="G42" s="9"/>
      <c r="H42" s="9"/>
      <c r="I42" s="14" t="s">
        <v>30</v>
      </c>
      <c r="J42" s="13"/>
      <c r="K42" s="9"/>
      <c r="L42" s="9"/>
      <c r="M42" s="9"/>
      <c r="N42" s="14"/>
      <c r="O42" s="13"/>
      <c r="P42" s="9"/>
      <c r="Q42" s="14"/>
      <c r="R42" s="12">
        <f>COUNTA(Table1[[#This Row],[Deep-seated
source]:[General 
sedimentology]])</f>
        <v>3</v>
      </c>
    </row>
    <row r="43" spans="1:18" ht="45" customHeight="1" x14ac:dyDescent="0.2">
      <c r="A43" s="24" t="s">
        <v>122</v>
      </c>
      <c r="B43" s="7" t="s">
        <v>88</v>
      </c>
      <c r="C43" s="13"/>
      <c r="D43" s="9"/>
      <c r="E43" s="13"/>
      <c r="F43" s="9"/>
      <c r="G43" s="9"/>
      <c r="H43" s="9" t="s">
        <v>30</v>
      </c>
      <c r="I43" s="14" t="s">
        <v>30</v>
      </c>
      <c r="J43" s="13"/>
      <c r="K43" s="9"/>
      <c r="L43" s="9"/>
      <c r="M43" s="9"/>
      <c r="N43" s="14"/>
      <c r="O43" s="13" t="s">
        <v>30</v>
      </c>
      <c r="P43" s="9"/>
      <c r="Q43" s="14"/>
      <c r="R43" s="12">
        <f>COUNTA(Table1[[#This Row],[Deep-seated
source]:[General 
sedimentology]])</f>
        <v>3</v>
      </c>
    </row>
    <row r="44" spans="1:18" ht="45" customHeight="1" x14ac:dyDescent="0.2">
      <c r="A44" s="24" t="s">
        <v>123</v>
      </c>
      <c r="B44" s="8" t="s">
        <v>124</v>
      </c>
      <c r="C44" s="13"/>
      <c r="D44" s="9"/>
      <c r="E44" s="13"/>
      <c r="F44" s="9"/>
      <c r="G44" s="9"/>
      <c r="H44" s="9" t="s">
        <v>30</v>
      </c>
      <c r="I44" s="14"/>
      <c r="J44" s="13"/>
      <c r="K44" s="9"/>
      <c r="L44" s="9"/>
      <c r="M44" s="9"/>
      <c r="N44" s="14"/>
      <c r="O44" s="13" t="s">
        <v>30</v>
      </c>
      <c r="P44" s="9"/>
      <c r="Q44" s="14"/>
      <c r="R44" s="12">
        <f>COUNTA(Table1[[#This Row],[Deep-seated
source]:[General 
sedimentology]])</f>
        <v>2</v>
      </c>
    </row>
    <row r="45" spans="1:18" ht="45" customHeight="1" x14ac:dyDescent="0.2">
      <c r="A45" s="24" t="s">
        <v>23</v>
      </c>
      <c r="B45" s="7" t="s">
        <v>76</v>
      </c>
      <c r="C45" s="13"/>
      <c r="D45" s="9"/>
      <c r="E45" s="13"/>
      <c r="F45" s="9" t="s">
        <v>30</v>
      </c>
      <c r="G45" s="9"/>
      <c r="H45" s="9"/>
      <c r="I45" s="14"/>
      <c r="J45" s="13" t="s">
        <v>30</v>
      </c>
      <c r="K45" s="9" t="s">
        <v>30</v>
      </c>
      <c r="L45" s="9"/>
      <c r="M45" s="9"/>
      <c r="N45" s="14"/>
      <c r="O45" s="13" t="s">
        <v>30</v>
      </c>
      <c r="P45" s="9"/>
      <c r="Q45" s="14"/>
      <c r="R45" s="12">
        <f>COUNTA(Table1[[#This Row],[Deep-seated
source]:[General 
sedimentology]])</f>
        <v>4</v>
      </c>
    </row>
    <row r="46" spans="1:18" ht="45" customHeight="1" x14ac:dyDescent="0.2">
      <c r="A46" s="24" t="s">
        <v>125</v>
      </c>
      <c r="B46" s="8" t="s">
        <v>75</v>
      </c>
      <c r="C46" s="13" t="s">
        <v>30</v>
      </c>
      <c r="D46" s="9"/>
      <c r="E46" s="13"/>
      <c r="F46" s="9"/>
      <c r="G46" s="9"/>
      <c r="H46" s="9" t="s">
        <v>30</v>
      </c>
      <c r="I46" s="14" t="s">
        <v>30</v>
      </c>
      <c r="J46" s="13"/>
      <c r="K46" s="9"/>
      <c r="L46" s="9" t="s">
        <v>30</v>
      </c>
      <c r="M46" s="9" t="s">
        <v>30</v>
      </c>
      <c r="N46" s="14"/>
      <c r="O46" s="13"/>
      <c r="P46" s="9"/>
      <c r="Q46" s="14" t="s">
        <v>30</v>
      </c>
      <c r="R46" s="12">
        <f>COUNTA(Table1[[#This Row],[Deep-seated
source]:[General 
sedimentology]])</f>
        <v>6</v>
      </c>
    </row>
    <row r="47" spans="1:18" ht="45" customHeight="1" x14ac:dyDescent="0.2">
      <c r="A47" s="24" t="s">
        <v>126</v>
      </c>
      <c r="B47" s="8" t="s">
        <v>127</v>
      </c>
      <c r="C47" s="13"/>
      <c r="D47" s="9"/>
      <c r="E47" s="13"/>
      <c r="F47" s="9" t="s">
        <v>30</v>
      </c>
      <c r="G47" s="9" t="s">
        <v>30</v>
      </c>
      <c r="H47" s="9" t="s">
        <v>30</v>
      </c>
      <c r="I47" s="14"/>
      <c r="J47" s="13"/>
      <c r="K47" s="9"/>
      <c r="L47" s="9"/>
      <c r="M47" s="9"/>
      <c r="N47" s="14"/>
      <c r="O47" s="13"/>
      <c r="P47" s="9"/>
      <c r="Q47" s="14"/>
      <c r="R47" s="12">
        <f>COUNTA(Table1[[#This Row],[Deep-seated
source]:[General 
sedimentology]])</f>
        <v>3</v>
      </c>
    </row>
    <row r="48" spans="1:18" ht="45" customHeight="1" x14ac:dyDescent="0.2">
      <c r="A48" s="24" t="s">
        <v>24</v>
      </c>
      <c r="B48" s="8" t="s">
        <v>79</v>
      </c>
      <c r="C48" s="13"/>
      <c r="D48" s="9"/>
      <c r="E48" s="13"/>
      <c r="F48" s="9"/>
      <c r="G48" s="9"/>
      <c r="H48" s="9"/>
      <c r="I48" s="14"/>
      <c r="J48" s="13"/>
      <c r="K48" s="9"/>
      <c r="L48" s="9"/>
      <c r="M48" s="9"/>
      <c r="N48" s="14"/>
      <c r="O48" s="13"/>
      <c r="P48" s="9"/>
      <c r="Q48" s="14"/>
      <c r="R48" s="12" t="s">
        <v>71</v>
      </c>
    </row>
    <row r="49" spans="1:18" ht="45" customHeight="1" x14ac:dyDescent="0.2">
      <c r="A49" s="24" t="s">
        <v>128</v>
      </c>
      <c r="B49" s="8" t="s">
        <v>61</v>
      </c>
      <c r="C49" s="13"/>
      <c r="D49" s="9"/>
      <c r="E49" s="13"/>
      <c r="F49" s="9"/>
      <c r="G49" s="9"/>
      <c r="H49" s="9"/>
      <c r="I49" s="14"/>
      <c r="J49" s="13"/>
      <c r="K49" s="9"/>
      <c r="L49" s="9"/>
      <c r="M49" s="9"/>
      <c r="N49" s="14"/>
      <c r="O49" s="13" t="s">
        <v>30</v>
      </c>
      <c r="P49" s="9"/>
      <c r="Q49" s="14" t="s">
        <v>30</v>
      </c>
      <c r="R49" s="12">
        <f>COUNTA(Table1[[#This Row],[Deep-seated
source]:[General 
sedimentology]])</f>
        <v>2</v>
      </c>
    </row>
    <row r="50" spans="1:18" ht="45" customHeight="1" x14ac:dyDescent="0.2">
      <c r="A50" s="24" t="s">
        <v>25</v>
      </c>
      <c r="B50" s="8" t="s">
        <v>62</v>
      </c>
      <c r="C50" s="13"/>
      <c r="D50" s="9"/>
      <c r="E50" s="13"/>
      <c r="F50" s="9" t="s">
        <v>30</v>
      </c>
      <c r="G50" s="9" t="s">
        <v>30</v>
      </c>
      <c r="H50" s="9"/>
      <c r="I50" s="14"/>
      <c r="J50" s="13"/>
      <c r="K50" s="9" t="s">
        <v>30</v>
      </c>
      <c r="L50" s="9"/>
      <c r="M50" s="9"/>
      <c r="N50" s="14"/>
      <c r="O50" s="13"/>
      <c r="P50" s="9"/>
      <c r="Q50" s="14"/>
      <c r="R50" s="12">
        <f>COUNTA(Table1[[#This Row],[Deep-seated
source]:[General 
sedimentology]])</f>
        <v>3</v>
      </c>
    </row>
    <row r="51" spans="1:18" ht="45" customHeight="1" x14ac:dyDescent="0.2">
      <c r="A51" s="24" t="s">
        <v>26</v>
      </c>
      <c r="B51" s="8" t="s">
        <v>63</v>
      </c>
      <c r="C51" s="13"/>
      <c r="D51" s="9"/>
      <c r="E51" s="13"/>
      <c r="F51" s="9" t="s">
        <v>30</v>
      </c>
      <c r="G51" s="9" t="s">
        <v>30</v>
      </c>
      <c r="H51" s="9"/>
      <c r="I51" s="14"/>
      <c r="J51" s="13"/>
      <c r="K51" s="9"/>
      <c r="L51" s="9"/>
      <c r="M51" s="9"/>
      <c r="N51" s="14"/>
      <c r="O51" s="13" t="s">
        <v>30</v>
      </c>
      <c r="P51" s="9"/>
      <c r="Q51" s="14"/>
      <c r="R51" s="12">
        <f>COUNTA(Table1[[#This Row],[Deep-seated
source]:[General 
sedimentology]])</f>
        <v>3</v>
      </c>
    </row>
    <row r="52" spans="1:18" ht="45" customHeight="1" x14ac:dyDescent="0.2">
      <c r="A52" s="24" t="s">
        <v>80</v>
      </c>
      <c r="B52" s="7" t="s">
        <v>81</v>
      </c>
      <c r="C52" s="13"/>
      <c r="D52" s="9"/>
      <c r="E52" s="13"/>
      <c r="F52" s="9" t="s">
        <v>30</v>
      </c>
      <c r="G52" s="9"/>
      <c r="H52" s="9" t="s">
        <v>30</v>
      </c>
      <c r="I52" s="14" t="s">
        <v>30</v>
      </c>
      <c r="J52" s="13"/>
      <c r="K52" s="9"/>
      <c r="L52" s="9"/>
      <c r="M52" s="9"/>
      <c r="N52" s="14"/>
      <c r="O52" s="13"/>
      <c r="P52" s="9"/>
      <c r="Q52" s="14"/>
      <c r="R52" s="12">
        <f>COUNTA(Table1[[#This Row],[Deep-seated
source]:[General 
sedimentology]])</f>
        <v>3</v>
      </c>
    </row>
    <row r="53" spans="1:18" ht="45" customHeight="1" x14ac:dyDescent="0.2">
      <c r="A53" s="24" t="s">
        <v>27</v>
      </c>
      <c r="B53" s="8" t="s">
        <v>129</v>
      </c>
      <c r="C53" s="13"/>
      <c r="D53" s="9"/>
      <c r="E53" s="13"/>
      <c r="F53" s="9" t="s">
        <v>30</v>
      </c>
      <c r="G53" s="9" t="s">
        <v>30</v>
      </c>
      <c r="H53" s="9"/>
      <c r="I53" s="14"/>
      <c r="J53" s="13"/>
      <c r="K53" s="9"/>
      <c r="L53" s="9"/>
      <c r="M53" s="9"/>
      <c r="N53" s="14"/>
      <c r="O53" s="13" t="s">
        <v>30</v>
      </c>
      <c r="P53" s="9"/>
      <c r="Q53" s="14"/>
      <c r="R53" s="12">
        <f>COUNTA(Table1[[#This Row],[Deep-seated
source]:[General 
sedimentology]])</f>
        <v>3</v>
      </c>
    </row>
    <row r="54" spans="1:18" ht="45" customHeight="1" x14ac:dyDescent="0.2">
      <c r="A54" s="24" t="s">
        <v>130</v>
      </c>
      <c r="B54" s="8" t="s">
        <v>74</v>
      </c>
      <c r="C54" s="13"/>
      <c r="D54" s="9"/>
      <c r="E54" s="13"/>
      <c r="F54" s="9"/>
      <c r="G54" s="9"/>
      <c r="H54" s="9"/>
      <c r="I54" s="14" t="s">
        <v>30</v>
      </c>
      <c r="J54" s="13"/>
      <c r="K54" s="9"/>
      <c r="L54" s="9" t="s">
        <v>30</v>
      </c>
      <c r="M54" s="9"/>
      <c r="N54" s="14"/>
      <c r="O54" s="13"/>
      <c r="P54" s="9"/>
      <c r="Q54" s="14"/>
      <c r="R54" s="12">
        <f>COUNTA(Table1[[#This Row],[Deep-seated
source]:[General 
sedimentology]])</f>
        <v>2</v>
      </c>
    </row>
    <row r="55" spans="1:18" ht="45" customHeight="1" x14ac:dyDescent="0.2">
      <c r="A55" s="24" t="s">
        <v>28</v>
      </c>
      <c r="B55" s="8" t="s">
        <v>64</v>
      </c>
      <c r="C55" s="13"/>
      <c r="D55" s="9"/>
      <c r="E55" s="13"/>
      <c r="F55" s="9"/>
      <c r="G55" s="9"/>
      <c r="H55" s="9" t="s">
        <v>30</v>
      </c>
      <c r="I55" s="14" t="s">
        <v>30</v>
      </c>
      <c r="J55" s="13" t="s">
        <v>30</v>
      </c>
      <c r="K55" s="9"/>
      <c r="L55" s="9"/>
      <c r="M55" s="9"/>
      <c r="N55" s="14"/>
      <c r="O55" s="13"/>
      <c r="P55" s="9"/>
      <c r="Q55" s="14"/>
      <c r="R55" s="12">
        <f>COUNTA(Table1[[#This Row],[Deep-seated
source]:[General 
sedimentology]])</f>
        <v>3</v>
      </c>
    </row>
    <row r="56" spans="1:18" ht="45" customHeight="1" x14ac:dyDescent="0.2">
      <c r="A56" s="24" t="s">
        <v>131</v>
      </c>
      <c r="B56" s="8" t="s">
        <v>132</v>
      </c>
      <c r="C56" s="13"/>
      <c r="D56" s="9"/>
      <c r="E56" s="13"/>
      <c r="F56" s="9" t="s">
        <v>30</v>
      </c>
      <c r="G56" s="9"/>
      <c r="H56" s="9" t="s">
        <v>30</v>
      </c>
      <c r="I56" s="14" t="s">
        <v>30</v>
      </c>
      <c r="J56" s="13"/>
      <c r="K56" s="9"/>
      <c r="L56" s="9"/>
      <c r="M56" s="9"/>
      <c r="N56" s="14"/>
      <c r="O56" s="13" t="s">
        <v>30</v>
      </c>
      <c r="P56" s="9"/>
      <c r="Q56" s="14"/>
      <c r="R56" s="12">
        <f>COUNTA(Table1[[#This Row],[Deep-seated
source]:[General 
sedimentology]])</f>
        <v>4</v>
      </c>
    </row>
    <row r="57" spans="1:18" ht="45" customHeight="1" x14ac:dyDescent="0.2">
      <c r="A57" s="24" t="s">
        <v>29</v>
      </c>
      <c r="B57" s="8" t="s">
        <v>77</v>
      </c>
      <c r="C57" s="13"/>
      <c r="D57" s="9"/>
      <c r="E57" s="13"/>
      <c r="F57" s="9" t="s">
        <v>30</v>
      </c>
      <c r="G57" s="9"/>
      <c r="H57" s="9" t="s">
        <v>30</v>
      </c>
      <c r="I57" s="14" t="s">
        <v>30</v>
      </c>
      <c r="J57" s="13"/>
      <c r="K57" s="9"/>
      <c r="L57" s="9"/>
      <c r="M57" s="9"/>
      <c r="N57" s="14"/>
      <c r="O57" s="13" t="s">
        <v>30</v>
      </c>
      <c r="P57" s="9"/>
      <c r="Q57" s="14"/>
      <c r="R57" s="12">
        <f>COUNTA(Table1[[#This Row],[Deep-seated
source]:[General 
sedimentology]])</f>
        <v>4</v>
      </c>
    </row>
    <row r="58" spans="1:18" ht="45" customHeight="1" thickBot="1" x14ac:dyDescent="0.25">
      <c r="A58" s="25"/>
      <c r="B58" s="15"/>
      <c r="C58" s="16">
        <f>COUNTA(C2:C57)</f>
        <v>7</v>
      </c>
      <c r="D58" s="15">
        <f t="shared" ref="D58:Q58" si="0">COUNTA(D2:D57)</f>
        <v>6</v>
      </c>
      <c r="E58" s="16">
        <f t="shared" si="0"/>
        <v>6</v>
      </c>
      <c r="F58" s="15">
        <f t="shared" si="0"/>
        <v>30</v>
      </c>
      <c r="G58" s="15">
        <f t="shared" si="0"/>
        <v>17</v>
      </c>
      <c r="H58" s="15">
        <f t="shared" si="0"/>
        <v>24</v>
      </c>
      <c r="I58" s="17">
        <f t="shared" si="0"/>
        <v>26</v>
      </c>
      <c r="J58" s="16">
        <f t="shared" si="0"/>
        <v>8</v>
      </c>
      <c r="K58" s="15">
        <f t="shared" si="0"/>
        <v>7</v>
      </c>
      <c r="L58" s="15">
        <f t="shared" si="0"/>
        <v>7</v>
      </c>
      <c r="M58" s="15">
        <f t="shared" si="0"/>
        <v>5</v>
      </c>
      <c r="N58" s="17">
        <f t="shared" si="0"/>
        <v>2</v>
      </c>
      <c r="O58" s="16">
        <f t="shared" si="0"/>
        <v>28</v>
      </c>
      <c r="P58" s="15">
        <f t="shared" si="0"/>
        <v>3</v>
      </c>
      <c r="Q58" s="17">
        <f t="shared" si="0"/>
        <v>9</v>
      </c>
      <c r="R58" s="26"/>
    </row>
    <row r="59" spans="1:18" x14ac:dyDescent="0.2">
      <c r="C59" s="27" t="s">
        <v>39</v>
      </c>
      <c r="D59" s="27"/>
      <c r="E59" s="27" t="s">
        <v>40</v>
      </c>
      <c r="F59" s="27"/>
      <c r="G59" s="27"/>
      <c r="H59" s="27"/>
      <c r="I59" s="27"/>
      <c r="J59" s="27" t="s">
        <v>43</v>
      </c>
      <c r="K59" s="27"/>
      <c r="L59" s="27"/>
      <c r="M59" s="27"/>
      <c r="N59" s="27"/>
      <c r="O59" s="27" t="s">
        <v>44</v>
      </c>
      <c r="P59" s="27"/>
      <c r="Q59" s="27"/>
    </row>
    <row r="60" spans="1:18" ht="15" thickBot="1" x14ac:dyDescent="0.25">
      <c r="B60" s="3"/>
      <c r="C60" s="28"/>
      <c r="D60" s="28"/>
      <c r="E60" s="28"/>
      <c r="F60" s="28"/>
      <c r="G60" s="28"/>
      <c r="H60" s="28"/>
      <c r="I60" s="28"/>
      <c r="J60" s="28"/>
      <c r="K60" s="28"/>
      <c r="L60" s="28"/>
      <c r="M60" s="28"/>
      <c r="N60" s="28"/>
      <c r="O60" s="28"/>
      <c r="P60" s="28"/>
      <c r="Q60" s="28"/>
    </row>
    <row r="62" spans="1:18" x14ac:dyDescent="0.2">
      <c r="A62" s="3"/>
    </row>
  </sheetData>
  <mergeCells count="4">
    <mergeCell ref="O59:Q60"/>
    <mergeCell ref="J59:N60"/>
    <mergeCell ref="C59:D60"/>
    <mergeCell ref="E59:I60"/>
  </mergeCells>
  <pageMargins left="0.70866141732283472" right="0.70866141732283472" top="0.74803149606299213" bottom="0.74803149606299213" header="0.31496062992125984" footer="0.31496062992125984"/>
  <pageSetup paperSize="9" scale="19"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Northumbria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rupert.bainbridge</dc:creator>
  <cp:lastModifiedBy>rupert.bainbridge</cp:lastModifiedBy>
  <cp:lastPrinted>2016-03-10T14:50:40Z</cp:lastPrinted>
  <dcterms:created xsi:type="dcterms:W3CDTF">2015-06-18T11:42:00Z</dcterms:created>
  <dcterms:modified xsi:type="dcterms:W3CDTF">2017-03-15T11:09:39Z</dcterms:modified>
</cp:coreProperties>
</file>