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22980" windowHeight="9348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Sheet1!$A$1:$M$217</definedName>
  </definedNames>
  <calcPr calcId="145621"/>
</workbook>
</file>

<file path=xl/calcChain.xml><?xml version="1.0" encoding="utf-8"?>
<calcChain xmlns="http://schemas.openxmlformats.org/spreadsheetml/2006/main">
  <c r="N3" i="1" l="1"/>
  <c r="P3" i="1" s="1"/>
  <c r="N4" i="1"/>
  <c r="P4" i="1" s="1"/>
  <c r="N5" i="1"/>
  <c r="P5" i="1" s="1"/>
  <c r="N6" i="1"/>
  <c r="P6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P18" i="1" s="1"/>
  <c r="N19" i="1"/>
  <c r="P19" i="1" s="1"/>
  <c r="N20" i="1"/>
  <c r="P20" i="1" s="1"/>
  <c r="N21" i="1"/>
  <c r="P21" i="1" s="1"/>
  <c r="N22" i="1"/>
  <c r="P22" i="1" s="1"/>
  <c r="N23" i="1"/>
  <c r="P23" i="1" s="1"/>
  <c r="N24" i="1"/>
  <c r="P24" i="1" s="1"/>
  <c r="N25" i="1"/>
  <c r="P25" i="1" s="1"/>
  <c r="N26" i="1"/>
  <c r="P26" i="1" s="1"/>
  <c r="N27" i="1"/>
  <c r="P27" i="1" s="1"/>
  <c r="N28" i="1"/>
  <c r="P28" i="1" s="1"/>
  <c r="N29" i="1"/>
  <c r="P29" i="1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P46" i="1" s="1"/>
  <c r="N47" i="1"/>
  <c r="P47" i="1" s="1"/>
  <c r="N48" i="1"/>
  <c r="P48" i="1" s="1"/>
  <c r="N49" i="1"/>
  <c r="P49" i="1" s="1"/>
  <c r="N50" i="1"/>
  <c r="P50" i="1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N61" i="1"/>
  <c r="P61" i="1" s="1"/>
  <c r="N62" i="1"/>
  <c r="P62" i="1" s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" i="1"/>
  <c r="P215" i="1" l="1"/>
  <c r="O215" i="1"/>
  <c r="P211" i="1"/>
  <c r="O211" i="1"/>
  <c r="P209" i="1"/>
  <c r="O209" i="1"/>
  <c r="P205" i="1"/>
  <c r="O205" i="1"/>
  <c r="P201" i="1"/>
  <c r="O201" i="1"/>
  <c r="P197" i="1"/>
  <c r="O197" i="1"/>
  <c r="P195" i="1"/>
  <c r="O195" i="1"/>
  <c r="P191" i="1"/>
  <c r="O191" i="1"/>
  <c r="P187" i="1"/>
  <c r="O187" i="1"/>
  <c r="P183" i="1"/>
  <c r="O183" i="1"/>
  <c r="P179" i="1"/>
  <c r="O179" i="1"/>
  <c r="P177" i="1"/>
  <c r="O177" i="1"/>
  <c r="P173" i="1"/>
  <c r="O173" i="1"/>
  <c r="P169" i="1"/>
  <c r="O169" i="1"/>
  <c r="P2" i="1"/>
  <c r="O2" i="1"/>
  <c r="P216" i="1"/>
  <c r="O216" i="1"/>
  <c r="P214" i="1"/>
  <c r="O214" i="1"/>
  <c r="P212" i="1"/>
  <c r="O212" i="1"/>
  <c r="P210" i="1"/>
  <c r="O210" i="1"/>
  <c r="P208" i="1"/>
  <c r="O208" i="1"/>
  <c r="P206" i="1"/>
  <c r="O206" i="1"/>
  <c r="P204" i="1"/>
  <c r="O204" i="1"/>
  <c r="P202" i="1"/>
  <c r="O202" i="1"/>
  <c r="P200" i="1"/>
  <c r="O200" i="1"/>
  <c r="P198" i="1"/>
  <c r="O198" i="1"/>
  <c r="P196" i="1"/>
  <c r="O196" i="1"/>
  <c r="P194" i="1"/>
  <c r="O194" i="1"/>
  <c r="P192" i="1"/>
  <c r="O192" i="1"/>
  <c r="P190" i="1"/>
  <c r="O190" i="1"/>
  <c r="P188" i="1"/>
  <c r="O188" i="1"/>
  <c r="P186" i="1"/>
  <c r="O186" i="1"/>
  <c r="P184" i="1"/>
  <c r="O184" i="1"/>
  <c r="P182" i="1"/>
  <c r="O182" i="1"/>
  <c r="P180" i="1"/>
  <c r="O180" i="1"/>
  <c r="P178" i="1"/>
  <c r="O178" i="1"/>
  <c r="P176" i="1"/>
  <c r="O176" i="1"/>
  <c r="P174" i="1"/>
  <c r="O174" i="1"/>
  <c r="P172" i="1"/>
  <c r="O172" i="1"/>
  <c r="P170" i="1"/>
  <c r="O170" i="1"/>
  <c r="P168" i="1"/>
  <c r="O168" i="1"/>
  <c r="P166" i="1"/>
  <c r="O166" i="1"/>
  <c r="P164" i="1"/>
  <c r="O164" i="1"/>
  <c r="P162" i="1"/>
  <c r="O162" i="1"/>
  <c r="P160" i="1"/>
  <c r="O160" i="1"/>
  <c r="P158" i="1"/>
  <c r="O158" i="1"/>
  <c r="P156" i="1"/>
  <c r="O156" i="1"/>
  <c r="P154" i="1"/>
  <c r="O154" i="1"/>
  <c r="P152" i="1"/>
  <c r="O152" i="1"/>
  <c r="P150" i="1"/>
  <c r="O150" i="1"/>
  <c r="P148" i="1"/>
  <c r="O148" i="1"/>
  <c r="P146" i="1"/>
  <c r="O146" i="1"/>
  <c r="P144" i="1"/>
  <c r="O144" i="1"/>
  <c r="P142" i="1"/>
  <c r="O142" i="1"/>
  <c r="P140" i="1"/>
  <c r="O140" i="1"/>
  <c r="P138" i="1"/>
  <c r="O138" i="1"/>
  <c r="P136" i="1"/>
  <c r="O136" i="1"/>
  <c r="P134" i="1"/>
  <c r="O134" i="1"/>
  <c r="P132" i="1"/>
  <c r="O132" i="1"/>
  <c r="P130" i="1"/>
  <c r="O130" i="1"/>
  <c r="P128" i="1"/>
  <c r="O128" i="1"/>
  <c r="P126" i="1"/>
  <c r="O126" i="1"/>
  <c r="P124" i="1"/>
  <c r="O124" i="1"/>
  <c r="P122" i="1"/>
  <c r="O122" i="1"/>
  <c r="P120" i="1"/>
  <c r="O120" i="1"/>
  <c r="P118" i="1"/>
  <c r="O118" i="1"/>
  <c r="P116" i="1"/>
  <c r="O116" i="1"/>
  <c r="P114" i="1"/>
  <c r="O114" i="1"/>
  <c r="P112" i="1"/>
  <c r="O112" i="1"/>
  <c r="P110" i="1"/>
  <c r="O110" i="1"/>
  <c r="P108" i="1"/>
  <c r="O108" i="1"/>
  <c r="P106" i="1"/>
  <c r="O106" i="1"/>
  <c r="P104" i="1"/>
  <c r="O104" i="1"/>
  <c r="P102" i="1"/>
  <c r="O102" i="1"/>
  <c r="P100" i="1"/>
  <c r="O100" i="1"/>
  <c r="P98" i="1"/>
  <c r="O98" i="1"/>
  <c r="P96" i="1"/>
  <c r="O96" i="1"/>
  <c r="P94" i="1"/>
  <c r="O94" i="1"/>
  <c r="P92" i="1"/>
  <c r="O92" i="1"/>
  <c r="P90" i="1"/>
  <c r="O90" i="1"/>
  <c r="P88" i="1"/>
  <c r="O88" i="1"/>
  <c r="P86" i="1"/>
  <c r="O86" i="1"/>
  <c r="P84" i="1"/>
  <c r="O84" i="1"/>
  <c r="P82" i="1"/>
  <c r="O82" i="1"/>
  <c r="P80" i="1"/>
  <c r="O80" i="1"/>
  <c r="P78" i="1"/>
  <c r="O78" i="1"/>
  <c r="P76" i="1"/>
  <c r="O76" i="1"/>
  <c r="P74" i="1"/>
  <c r="O74" i="1"/>
  <c r="P72" i="1"/>
  <c r="O72" i="1"/>
  <c r="P70" i="1"/>
  <c r="O70" i="1"/>
  <c r="P68" i="1"/>
  <c r="O68" i="1"/>
  <c r="P66" i="1"/>
  <c r="O66" i="1"/>
  <c r="P64" i="1"/>
  <c r="O64" i="1"/>
  <c r="P217" i="1"/>
  <c r="O217" i="1"/>
  <c r="P213" i="1"/>
  <c r="O213" i="1"/>
  <c r="P207" i="1"/>
  <c r="O207" i="1"/>
  <c r="P203" i="1"/>
  <c r="O203" i="1"/>
  <c r="P199" i="1"/>
  <c r="O199" i="1"/>
  <c r="P193" i="1"/>
  <c r="O193" i="1"/>
  <c r="P189" i="1"/>
  <c r="O189" i="1"/>
  <c r="P185" i="1"/>
  <c r="O185" i="1"/>
  <c r="P181" i="1"/>
  <c r="O181" i="1"/>
  <c r="P175" i="1"/>
  <c r="O175" i="1"/>
  <c r="P171" i="1"/>
  <c r="O171" i="1"/>
  <c r="P167" i="1"/>
  <c r="O167" i="1"/>
  <c r="P165" i="1"/>
  <c r="O165" i="1"/>
  <c r="P163" i="1"/>
  <c r="O163" i="1"/>
  <c r="P161" i="1"/>
  <c r="O161" i="1"/>
  <c r="P159" i="1"/>
  <c r="O159" i="1"/>
  <c r="P157" i="1"/>
  <c r="O157" i="1"/>
  <c r="P155" i="1"/>
  <c r="O155" i="1"/>
  <c r="P153" i="1"/>
  <c r="O153" i="1"/>
  <c r="P151" i="1"/>
  <c r="O151" i="1"/>
  <c r="P149" i="1"/>
  <c r="O149" i="1"/>
  <c r="P147" i="1"/>
  <c r="O147" i="1"/>
  <c r="P145" i="1"/>
  <c r="O145" i="1"/>
  <c r="P143" i="1"/>
  <c r="O143" i="1"/>
  <c r="P141" i="1"/>
  <c r="O141" i="1"/>
  <c r="P139" i="1"/>
  <c r="O139" i="1"/>
  <c r="P137" i="1"/>
  <c r="O137" i="1"/>
  <c r="P135" i="1"/>
  <c r="O135" i="1"/>
  <c r="P133" i="1"/>
  <c r="O133" i="1"/>
  <c r="P131" i="1"/>
  <c r="O131" i="1"/>
  <c r="P129" i="1"/>
  <c r="O129" i="1"/>
  <c r="P127" i="1"/>
  <c r="O127" i="1"/>
  <c r="P125" i="1"/>
  <c r="O125" i="1"/>
  <c r="P123" i="1"/>
  <c r="O123" i="1"/>
  <c r="P121" i="1"/>
  <c r="O121" i="1"/>
  <c r="P119" i="1"/>
  <c r="O119" i="1"/>
  <c r="P117" i="1"/>
  <c r="O117" i="1"/>
  <c r="P115" i="1"/>
  <c r="O115" i="1"/>
  <c r="P113" i="1"/>
  <c r="O113" i="1"/>
  <c r="P111" i="1"/>
  <c r="O111" i="1"/>
  <c r="P109" i="1"/>
  <c r="O109" i="1"/>
  <c r="P107" i="1"/>
  <c r="O107" i="1"/>
  <c r="P105" i="1"/>
  <c r="O105" i="1"/>
  <c r="P103" i="1"/>
  <c r="O103" i="1"/>
  <c r="P101" i="1"/>
  <c r="O101" i="1"/>
  <c r="P99" i="1"/>
  <c r="O99" i="1"/>
  <c r="P97" i="1"/>
  <c r="O97" i="1"/>
  <c r="P95" i="1"/>
  <c r="O95" i="1"/>
  <c r="P93" i="1"/>
  <c r="O93" i="1"/>
  <c r="P91" i="1"/>
  <c r="O91" i="1"/>
  <c r="P89" i="1"/>
  <c r="O89" i="1"/>
  <c r="P87" i="1"/>
  <c r="O87" i="1"/>
  <c r="P85" i="1"/>
  <c r="O85" i="1"/>
  <c r="P83" i="1"/>
  <c r="O83" i="1"/>
  <c r="P81" i="1"/>
  <c r="O81" i="1"/>
  <c r="P79" i="1"/>
  <c r="O79" i="1"/>
  <c r="P77" i="1"/>
  <c r="O77" i="1"/>
  <c r="P75" i="1"/>
  <c r="O75" i="1"/>
  <c r="P73" i="1"/>
  <c r="O73" i="1"/>
  <c r="P71" i="1"/>
  <c r="O71" i="1"/>
  <c r="P69" i="1"/>
  <c r="O69" i="1"/>
  <c r="P67" i="1"/>
  <c r="O67" i="1"/>
  <c r="P65" i="1"/>
  <c r="O65" i="1"/>
  <c r="P63" i="1"/>
  <c r="O63" i="1"/>
  <c r="O61" i="1"/>
  <c r="O59" i="1"/>
  <c r="O57" i="1"/>
  <c r="O55" i="1"/>
  <c r="O53" i="1"/>
  <c r="O51" i="1"/>
  <c r="O49" i="1"/>
  <c r="O47" i="1"/>
  <c r="O45" i="1"/>
  <c r="O43" i="1"/>
  <c r="O41" i="1"/>
  <c r="O39" i="1"/>
  <c r="O37" i="1"/>
  <c r="O35" i="1"/>
  <c r="O33" i="1"/>
  <c r="O31" i="1"/>
  <c r="O29" i="1"/>
  <c r="O27" i="1"/>
  <c r="O25" i="1"/>
  <c r="O23" i="1"/>
  <c r="O21" i="1"/>
  <c r="O19" i="1"/>
  <c r="O17" i="1"/>
  <c r="O15" i="1"/>
  <c r="O13" i="1"/>
  <c r="O11" i="1"/>
  <c r="O9" i="1"/>
  <c r="O7" i="1"/>
  <c r="O5" i="1"/>
  <c r="O3" i="1"/>
  <c r="O62" i="1"/>
  <c r="O60" i="1"/>
  <c r="O58" i="1"/>
  <c r="O56" i="1"/>
  <c r="O54" i="1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D2" i="1"/>
  <c r="D217" i="1" l="1"/>
  <c r="F217" i="1"/>
  <c r="D216" i="1"/>
  <c r="F216" i="1"/>
  <c r="D215" i="1"/>
  <c r="F215" i="1"/>
  <c r="D214" i="1"/>
  <c r="F214" i="1"/>
  <c r="D213" i="1"/>
  <c r="F213" i="1"/>
  <c r="D212" i="1"/>
  <c r="F212" i="1"/>
  <c r="D211" i="1"/>
  <c r="F211" i="1"/>
  <c r="D210" i="1"/>
  <c r="F210" i="1"/>
  <c r="D209" i="1"/>
  <c r="F209" i="1"/>
  <c r="D208" i="1"/>
  <c r="F208" i="1"/>
  <c r="D207" i="1"/>
  <c r="F207" i="1"/>
  <c r="D206" i="1"/>
  <c r="F206" i="1"/>
  <c r="F202" i="1"/>
  <c r="F203" i="1"/>
  <c r="F204" i="1"/>
  <c r="F205" i="1"/>
  <c r="D202" i="1"/>
  <c r="D203" i="1"/>
  <c r="D204" i="1"/>
  <c r="D205" i="1"/>
  <c r="D201" i="1"/>
  <c r="F201" i="1"/>
  <c r="D200" i="1"/>
  <c r="F200" i="1"/>
  <c r="D199" i="1"/>
  <c r="F199" i="1"/>
  <c r="D198" i="1"/>
  <c r="F198" i="1"/>
  <c r="D197" i="1"/>
  <c r="F197" i="1"/>
  <c r="D196" i="1"/>
  <c r="F196" i="1"/>
  <c r="D195" i="1"/>
  <c r="F195" i="1"/>
  <c r="D194" i="1"/>
  <c r="F194" i="1"/>
  <c r="F189" i="1"/>
  <c r="F190" i="1"/>
  <c r="F191" i="1"/>
  <c r="F192" i="1"/>
  <c r="F193" i="1"/>
  <c r="D189" i="1"/>
  <c r="D190" i="1"/>
  <c r="D191" i="1"/>
  <c r="D192" i="1"/>
  <c r="D193" i="1"/>
  <c r="D188" i="1"/>
  <c r="F188" i="1"/>
  <c r="D187" i="1"/>
  <c r="F187" i="1"/>
  <c r="D186" i="1"/>
  <c r="F186" i="1"/>
  <c r="D185" i="1"/>
  <c r="F185" i="1"/>
  <c r="D184" i="1"/>
  <c r="F184" i="1"/>
  <c r="D183" i="1"/>
  <c r="F183" i="1"/>
  <c r="D182" i="1"/>
  <c r="F182" i="1"/>
  <c r="F177" i="1"/>
  <c r="F178" i="1"/>
  <c r="F179" i="1"/>
  <c r="F180" i="1"/>
  <c r="F181" i="1"/>
  <c r="D177" i="1"/>
  <c r="D178" i="1"/>
  <c r="D179" i="1"/>
  <c r="D180" i="1"/>
  <c r="D181" i="1"/>
  <c r="D176" i="1"/>
  <c r="F176" i="1"/>
  <c r="D175" i="1"/>
  <c r="F175" i="1"/>
  <c r="D174" i="1"/>
  <c r="F174" i="1"/>
  <c r="D173" i="1"/>
  <c r="F173" i="1"/>
  <c r="D172" i="1"/>
  <c r="F172" i="1"/>
  <c r="D171" i="1"/>
  <c r="F171" i="1"/>
  <c r="D170" i="1"/>
  <c r="F170" i="1"/>
  <c r="D169" i="1"/>
  <c r="F169" i="1"/>
  <c r="D168" i="1"/>
  <c r="F168" i="1"/>
  <c r="D167" i="1"/>
  <c r="F167" i="1"/>
  <c r="D166" i="1"/>
  <c r="F166" i="1"/>
  <c r="D165" i="1"/>
  <c r="F165" i="1"/>
  <c r="D164" i="1"/>
  <c r="F164" i="1"/>
  <c r="D163" i="1"/>
  <c r="F163" i="1"/>
  <c r="D162" i="1"/>
  <c r="F162" i="1"/>
  <c r="D161" i="1"/>
  <c r="F161" i="1"/>
  <c r="D160" i="1"/>
  <c r="F160" i="1"/>
  <c r="D159" i="1"/>
  <c r="F159" i="1"/>
  <c r="D158" i="1"/>
  <c r="F158" i="1"/>
  <c r="F152" i="1"/>
  <c r="F153" i="1"/>
  <c r="F154" i="1"/>
  <c r="F155" i="1"/>
  <c r="F156" i="1"/>
  <c r="F157" i="1"/>
  <c r="D152" i="1"/>
  <c r="G152" i="1" s="1"/>
  <c r="J152" i="1" s="1"/>
  <c r="D153" i="1"/>
  <c r="G153" i="1" s="1"/>
  <c r="J153" i="1" s="1"/>
  <c r="D154" i="1"/>
  <c r="G154" i="1" s="1"/>
  <c r="J154" i="1" s="1"/>
  <c r="D155" i="1"/>
  <c r="G155" i="1" s="1"/>
  <c r="J155" i="1" s="1"/>
  <c r="D156" i="1"/>
  <c r="G156" i="1" s="1"/>
  <c r="J156" i="1" s="1"/>
  <c r="D157" i="1"/>
  <c r="G157" i="1" s="1"/>
  <c r="J157" i="1" s="1"/>
  <c r="F151" i="1"/>
  <c r="D151" i="1"/>
  <c r="D150" i="1"/>
  <c r="F150" i="1"/>
  <c r="D149" i="1"/>
  <c r="F149" i="1"/>
  <c r="D148" i="1"/>
  <c r="F148" i="1"/>
  <c r="D147" i="1"/>
  <c r="F147" i="1"/>
  <c r="D146" i="1"/>
  <c r="F146" i="1"/>
  <c r="D145" i="1"/>
  <c r="F145" i="1"/>
  <c r="D144" i="1"/>
  <c r="F144" i="1"/>
  <c r="D143" i="1"/>
  <c r="F143" i="1"/>
  <c r="D142" i="1"/>
  <c r="F142" i="1"/>
  <c r="D141" i="1"/>
  <c r="F141" i="1"/>
  <c r="D140" i="1"/>
  <c r="F140" i="1"/>
  <c r="D139" i="1"/>
  <c r="F139" i="1"/>
  <c r="D138" i="1"/>
  <c r="F138" i="1"/>
  <c r="D137" i="1"/>
  <c r="F137" i="1"/>
  <c r="D136" i="1"/>
  <c r="F136" i="1"/>
  <c r="D135" i="1"/>
  <c r="F135" i="1"/>
  <c r="D134" i="1"/>
  <c r="F134" i="1"/>
  <c r="F129" i="1"/>
  <c r="F130" i="1"/>
  <c r="F131" i="1"/>
  <c r="F132" i="1"/>
  <c r="F133" i="1"/>
  <c r="D129" i="1"/>
  <c r="D130" i="1"/>
  <c r="D131" i="1"/>
  <c r="D132" i="1"/>
  <c r="D133" i="1"/>
  <c r="D128" i="1"/>
  <c r="F128" i="1"/>
  <c r="D127" i="1"/>
  <c r="F127" i="1"/>
  <c r="D126" i="1"/>
  <c r="F126" i="1"/>
  <c r="D125" i="1"/>
  <c r="F125" i="1"/>
  <c r="D124" i="1"/>
  <c r="F124" i="1"/>
  <c r="D123" i="1"/>
  <c r="F123" i="1"/>
  <c r="D122" i="1"/>
  <c r="F122" i="1"/>
  <c r="D121" i="1"/>
  <c r="F121" i="1"/>
  <c r="D120" i="1"/>
  <c r="F120" i="1"/>
  <c r="D119" i="1"/>
  <c r="F119" i="1"/>
  <c r="D118" i="1"/>
  <c r="F118" i="1"/>
  <c r="D117" i="1"/>
  <c r="F117" i="1"/>
  <c r="D116" i="1"/>
  <c r="F116" i="1"/>
  <c r="D115" i="1"/>
  <c r="F115" i="1"/>
  <c r="D114" i="1"/>
  <c r="F114" i="1"/>
  <c r="D113" i="1"/>
  <c r="F113" i="1"/>
  <c r="D112" i="1"/>
  <c r="F112" i="1"/>
  <c r="D111" i="1"/>
  <c r="F111" i="1"/>
  <c r="D110" i="1"/>
  <c r="F110" i="1"/>
  <c r="D109" i="1"/>
  <c r="F109" i="1"/>
  <c r="D108" i="1"/>
  <c r="F108" i="1"/>
  <c r="D107" i="1"/>
  <c r="F107" i="1"/>
  <c r="D106" i="1"/>
  <c r="F106" i="1"/>
  <c r="D105" i="1"/>
  <c r="F105" i="1"/>
  <c r="D104" i="1"/>
  <c r="F104" i="1"/>
  <c r="D103" i="1"/>
  <c r="F103" i="1"/>
  <c r="D102" i="1"/>
  <c r="F102" i="1"/>
  <c r="D101" i="1"/>
  <c r="F101" i="1"/>
  <c r="D100" i="1"/>
  <c r="F100" i="1"/>
  <c r="D99" i="1"/>
  <c r="F99" i="1"/>
  <c r="D98" i="1"/>
  <c r="F98" i="1"/>
  <c r="D97" i="1"/>
  <c r="F97" i="1"/>
  <c r="D96" i="1"/>
  <c r="F96" i="1"/>
  <c r="D95" i="1"/>
  <c r="F95" i="1"/>
  <c r="D94" i="1"/>
  <c r="F94" i="1"/>
  <c r="D93" i="1"/>
  <c r="F93" i="1"/>
  <c r="D92" i="1"/>
  <c r="F92" i="1"/>
  <c r="D91" i="1"/>
  <c r="F91" i="1"/>
  <c r="D90" i="1"/>
  <c r="F90" i="1"/>
  <c r="D89" i="1"/>
  <c r="F89" i="1"/>
  <c r="D88" i="1"/>
  <c r="F88" i="1"/>
  <c r="D87" i="1"/>
  <c r="F87" i="1"/>
  <c r="D86" i="1"/>
  <c r="F86" i="1"/>
  <c r="D85" i="1"/>
  <c r="F85" i="1"/>
  <c r="D84" i="1"/>
  <c r="F84" i="1"/>
  <c r="D83" i="1"/>
  <c r="F83" i="1"/>
  <c r="D82" i="1"/>
  <c r="F82" i="1"/>
  <c r="D81" i="1"/>
  <c r="F81" i="1"/>
  <c r="D80" i="1"/>
  <c r="F80" i="1"/>
  <c r="D79" i="1"/>
  <c r="F79" i="1"/>
  <c r="D78" i="1"/>
  <c r="F78" i="1"/>
  <c r="D77" i="1"/>
  <c r="F77" i="1"/>
  <c r="D76" i="1"/>
  <c r="F76" i="1"/>
  <c r="D75" i="1"/>
  <c r="F75" i="1"/>
  <c r="D74" i="1"/>
  <c r="F74" i="1"/>
  <c r="F69" i="1"/>
  <c r="F70" i="1"/>
  <c r="F71" i="1"/>
  <c r="F72" i="1"/>
  <c r="F73" i="1"/>
  <c r="D69" i="1"/>
  <c r="D70" i="1"/>
  <c r="D71" i="1"/>
  <c r="D72" i="1"/>
  <c r="D73" i="1"/>
  <c r="D68" i="1"/>
  <c r="F68" i="1"/>
  <c r="D67" i="1"/>
  <c r="F67" i="1"/>
  <c r="D66" i="1"/>
  <c r="F66" i="1"/>
  <c r="D65" i="1"/>
  <c r="F65" i="1"/>
  <c r="D64" i="1"/>
  <c r="F64" i="1"/>
  <c r="D63" i="1"/>
  <c r="F63" i="1"/>
  <c r="D62" i="1"/>
  <c r="F62" i="1"/>
  <c r="D61" i="1"/>
  <c r="F61" i="1"/>
  <c r="D60" i="1"/>
  <c r="F60" i="1"/>
  <c r="D59" i="1"/>
  <c r="F59" i="1"/>
  <c r="D58" i="1"/>
  <c r="F58" i="1"/>
  <c r="D57" i="1"/>
  <c r="F57" i="1"/>
  <c r="D56" i="1"/>
  <c r="F56" i="1"/>
  <c r="D55" i="1"/>
  <c r="F55" i="1"/>
  <c r="D54" i="1"/>
  <c r="F54" i="1"/>
  <c r="D53" i="1"/>
  <c r="F53" i="1"/>
  <c r="D52" i="1"/>
  <c r="F52" i="1"/>
  <c r="D51" i="1"/>
  <c r="F51" i="1"/>
  <c r="D50" i="1"/>
  <c r="F50" i="1"/>
  <c r="F44" i="1"/>
  <c r="F45" i="1"/>
  <c r="F46" i="1"/>
  <c r="F47" i="1"/>
  <c r="F48" i="1"/>
  <c r="F49" i="1"/>
  <c r="D44" i="1"/>
  <c r="G44" i="1" s="1"/>
  <c r="J44" i="1" s="1"/>
  <c r="D45" i="1"/>
  <c r="G45" i="1" s="1"/>
  <c r="J45" i="1" s="1"/>
  <c r="D46" i="1"/>
  <c r="G46" i="1" s="1"/>
  <c r="J46" i="1" s="1"/>
  <c r="D47" i="1"/>
  <c r="G47" i="1" s="1"/>
  <c r="J47" i="1" s="1"/>
  <c r="D48" i="1"/>
  <c r="G48" i="1" s="1"/>
  <c r="J48" i="1" s="1"/>
  <c r="D49" i="1"/>
  <c r="G49" i="1" s="1"/>
  <c r="J49" i="1" s="1"/>
  <c r="D43" i="1"/>
  <c r="F43" i="1"/>
  <c r="D42" i="1"/>
  <c r="F42" i="1"/>
  <c r="D41" i="1"/>
  <c r="F41" i="1"/>
  <c r="D40" i="1"/>
  <c r="F40" i="1"/>
  <c r="D39" i="1"/>
  <c r="F39" i="1"/>
  <c r="D38" i="1"/>
  <c r="F38" i="1"/>
  <c r="F36" i="1"/>
  <c r="F37" i="1"/>
  <c r="D36" i="1"/>
  <c r="G36" i="1" s="1"/>
  <c r="J36" i="1" s="1"/>
  <c r="D37" i="1"/>
  <c r="G37" i="1" s="1"/>
  <c r="J37" i="1" s="1"/>
  <c r="D35" i="1"/>
  <c r="F35" i="1"/>
  <c r="D34" i="1"/>
  <c r="F34" i="1"/>
  <c r="D33" i="1"/>
  <c r="F33" i="1"/>
  <c r="D32" i="1"/>
  <c r="F32" i="1"/>
  <c r="F26" i="1"/>
  <c r="F27" i="1"/>
  <c r="F28" i="1"/>
  <c r="F29" i="1"/>
  <c r="F30" i="1"/>
  <c r="F31" i="1"/>
  <c r="D26" i="1"/>
  <c r="G26" i="1" s="1"/>
  <c r="J26" i="1" s="1"/>
  <c r="D27" i="1"/>
  <c r="G27" i="1" s="1"/>
  <c r="J27" i="1" s="1"/>
  <c r="D28" i="1"/>
  <c r="G28" i="1" s="1"/>
  <c r="J28" i="1" s="1"/>
  <c r="D29" i="1"/>
  <c r="G29" i="1" s="1"/>
  <c r="J29" i="1" s="1"/>
  <c r="D30" i="1"/>
  <c r="G30" i="1" s="1"/>
  <c r="J30" i="1" s="1"/>
  <c r="D31" i="1"/>
  <c r="G31" i="1" s="1"/>
  <c r="J31" i="1" s="1"/>
  <c r="D25" i="1"/>
  <c r="F25" i="1"/>
  <c r="D24" i="1"/>
  <c r="F24" i="1"/>
  <c r="D23" i="1"/>
  <c r="F23" i="1"/>
  <c r="D22" i="1"/>
  <c r="F22" i="1"/>
  <c r="D21" i="1"/>
  <c r="F21" i="1"/>
  <c r="D20" i="1"/>
  <c r="F20" i="1"/>
  <c r="D19" i="1"/>
  <c r="F19" i="1"/>
  <c r="D18" i="1"/>
  <c r="F18" i="1"/>
  <c r="D17" i="1"/>
  <c r="F17" i="1"/>
  <c r="D16" i="1"/>
  <c r="F16" i="1"/>
  <c r="D15" i="1"/>
  <c r="F15" i="1"/>
  <c r="D14" i="1"/>
  <c r="F14" i="1"/>
  <c r="F12" i="1"/>
  <c r="F13" i="1"/>
  <c r="D12" i="1"/>
  <c r="G12" i="1" s="1"/>
  <c r="J12" i="1" s="1"/>
  <c r="D13" i="1"/>
  <c r="F11" i="1"/>
  <c r="D11" i="1"/>
  <c r="D10" i="1"/>
  <c r="F10" i="1"/>
  <c r="D9" i="1"/>
  <c r="F9" i="1"/>
  <c r="D8" i="1"/>
  <c r="F8" i="1"/>
  <c r="G13" i="1" l="1"/>
  <c r="J13" i="1" s="1"/>
  <c r="L13" i="1" s="1"/>
  <c r="R13" i="1" s="1"/>
  <c r="G97" i="1"/>
  <c r="J97" i="1" s="1"/>
  <c r="K97" i="1" s="1"/>
  <c r="M97" i="1" s="1"/>
  <c r="Q97" i="1" s="1"/>
  <c r="G80" i="1"/>
  <c r="J80" i="1" s="1"/>
  <c r="L80" i="1" s="1"/>
  <c r="R80" i="1" s="1"/>
  <c r="G82" i="1"/>
  <c r="J82" i="1" s="1"/>
  <c r="L82" i="1" s="1"/>
  <c r="R82" i="1" s="1"/>
  <c r="G83" i="1"/>
  <c r="J83" i="1" s="1"/>
  <c r="L83" i="1" s="1"/>
  <c r="R83" i="1" s="1"/>
  <c r="G84" i="1"/>
  <c r="J84" i="1" s="1"/>
  <c r="L84" i="1" s="1"/>
  <c r="R84" i="1" s="1"/>
  <c r="G85" i="1"/>
  <c r="J85" i="1" s="1"/>
  <c r="L85" i="1" s="1"/>
  <c r="R85" i="1" s="1"/>
  <c r="G88" i="1"/>
  <c r="J88" i="1" s="1"/>
  <c r="K88" i="1" s="1"/>
  <c r="M88" i="1" s="1"/>
  <c r="Q88" i="1" s="1"/>
  <c r="G90" i="1"/>
  <c r="J90" i="1" s="1"/>
  <c r="K90" i="1" s="1"/>
  <c r="M90" i="1" s="1"/>
  <c r="Q90" i="1" s="1"/>
  <c r="G92" i="1"/>
  <c r="J92" i="1" s="1"/>
  <c r="L92" i="1" s="1"/>
  <c r="R92" i="1" s="1"/>
  <c r="G95" i="1"/>
  <c r="J95" i="1" s="1"/>
  <c r="L95" i="1" s="1"/>
  <c r="R95" i="1" s="1"/>
  <c r="G96" i="1"/>
  <c r="J96" i="1" s="1"/>
  <c r="L96" i="1" s="1"/>
  <c r="R96" i="1" s="1"/>
  <c r="G9" i="1"/>
  <c r="J9" i="1" s="1"/>
  <c r="L9" i="1" s="1"/>
  <c r="R9" i="1" s="1"/>
  <c r="G21" i="1"/>
  <c r="J21" i="1" s="1"/>
  <c r="L21" i="1" s="1"/>
  <c r="R21" i="1" s="1"/>
  <c r="G25" i="1"/>
  <c r="J25" i="1" s="1"/>
  <c r="L25" i="1" s="1"/>
  <c r="R25" i="1" s="1"/>
  <c r="G32" i="1"/>
  <c r="J32" i="1" s="1"/>
  <c r="L32" i="1" s="1"/>
  <c r="R32" i="1" s="1"/>
  <c r="G33" i="1"/>
  <c r="J33" i="1" s="1"/>
  <c r="L33" i="1" s="1"/>
  <c r="R33" i="1" s="1"/>
  <c r="G34" i="1"/>
  <c r="J34" i="1" s="1"/>
  <c r="K34" i="1" s="1"/>
  <c r="M34" i="1" s="1"/>
  <c r="Q34" i="1" s="1"/>
  <c r="G35" i="1"/>
  <c r="J35" i="1" s="1"/>
  <c r="L35" i="1" s="1"/>
  <c r="R35" i="1" s="1"/>
  <c r="G38" i="1"/>
  <c r="J38" i="1" s="1"/>
  <c r="L38" i="1" s="1"/>
  <c r="R38" i="1" s="1"/>
  <c r="G39" i="1"/>
  <c r="J39" i="1" s="1"/>
  <c r="L39" i="1" s="1"/>
  <c r="R39" i="1" s="1"/>
  <c r="G43" i="1"/>
  <c r="J43" i="1" s="1"/>
  <c r="L43" i="1" s="1"/>
  <c r="R43" i="1" s="1"/>
  <c r="G51" i="1"/>
  <c r="J51" i="1" s="1"/>
  <c r="K51" i="1" s="1"/>
  <c r="M51" i="1" s="1"/>
  <c r="Q51" i="1" s="1"/>
  <c r="G55" i="1"/>
  <c r="J55" i="1" s="1"/>
  <c r="L55" i="1" s="1"/>
  <c r="R55" i="1" s="1"/>
  <c r="G58" i="1"/>
  <c r="J58" i="1" s="1"/>
  <c r="L58" i="1" s="1"/>
  <c r="R58" i="1" s="1"/>
  <c r="G59" i="1"/>
  <c r="J59" i="1" s="1"/>
  <c r="L59" i="1" s="1"/>
  <c r="R59" i="1" s="1"/>
  <c r="G65" i="1"/>
  <c r="J65" i="1" s="1"/>
  <c r="K65" i="1" s="1"/>
  <c r="M65" i="1" s="1"/>
  <c r="Q65" i="1" s="1"/>
  <c r="G75" i="1"/>
  <c r="J75" i="1" s="1"/>
  <c r="K75" i="1" s="1"/>
  <c r="M75" i="1" s="1"/>
  <c r="Q75" i="1" s="1"/>
  <c r="G76" i="1"/>
  <c r="J76" i="1" s="1"/>
  <c r="L76" i="1" s="1"/>
  <c r="R76" i="1" s="1"/>
  <c r="G149" i="1"/>
  <c r="J149" i="1" s="1"/>
  <c r="L149" i="1" s="1"/>
  <c r="R149" i="1" s="1"/>
  <c r="G171" i="1"/>
  <c r="J171" i="1" s="1"/>
  <c r="L171" i="1" s="1"/>
  <c r="R171" i="1" s="1"/>
  <c r="G186" i="1"/>
  <c r="J186" i="1" s="1"/>
  <c r="L186" i="1" s="1"/>
  <c r="R186" i="1" s="1"/>
  <c r="G188" i="1"/>
  <c r="J188" i="1" s="1"/>
  <c r="K188" i="1" s="1"/>
  <c r="M188" i="1" s="1"/>
  <c r="Q188" i="1" s="1"/>
  <c r="G193" i="1"/>
  <c r="J193" i="1" s="1"/>
  <c r="L193" i="1" s="1"/>
  <c r="R193" i="1" s="1"/>
  <c r="G191" i="1"/>
  <c r="J191" i="1" s="1"/>
  <c r="L191" i="1" s="1"/>
  <c r="R191" i="1" s="1"/>
  <c r="G189" i="1"/>
  <c r="J189" i="1" s="1"/>
  <c r="K189" i="1" s="1"/>
  <c r="M189" i="1" s="1"/>
  <c r="Q189" i="1" s="1"/>
  <c r="G194" i="1"/>
  <c r="J194" i="1" s="1"/>
  <c r="K194" i="1" s="1"/>
  <c r="M194" i="1" s="1"/>
  <c r="Q194" i="1" s="1"/>
  <c r="G198" i="1"/>
  <c r="J198" i="1" s="1"/>
  <c r="K198" i="1" s="1"/>
  <c r="M198" i="1" s="1"/>
  <c r="Q198" i="1" s="1"/>
  <c r="G200" i="1"/>
  <c r="J200" i="1" s="1"/>
  <c r="K200" i="1" s="1"/>
  <c r="M200" i="1" s="1"/>
  <c r="Q200" i="1" s="1"/>
  <c r="G201" i="1"/>
  <c r="J201" i="1" s="1"/>
  <c r="L201" i="1" s="1"/>
  <c r="R201" i="1" s="1"/>
  <c r="G206" i="1"/>
  <c r="J206" i="1" s="1"/>
  <c r="K206" i="1" s="1"/>
  <c r="M206" i="1" s="1"/>
  <c r="Q206" i="1" s="1"/>
  <c r="G207" i="1"/>
  <c r="J207" i="1" s="1"/>
  <c r="K207" i="1" s="1"/>
  <c r="M207" i="1" s="1"/>
  <c r="Q207" i="1" s="1"/>
  <c r="G208" i="1"/>
  <c r="J208" i="1" s="1"/>
  <c r="K208" i="1" s="1"/>
  <c r="M208" i="1" s="1"/>
  <c r="Q208" i="1" s="1"/>
  <c r="G212" i="1"/>
  <c r="J212" i="1" s="1"/>
  <c r="K212" i="1" s="1"/>
  <c r="M212" i="1" s="1"/>
  <c r="Q212" i="1" s="1"/>
  <c r="G213" i="1"/>
  <c r="J213" i="1" s="1"/>
  <c r="L213" i="1" s="1"/>
  <c r="R213" i="1" s="1"/>
  <c r="G214" i="1"/>
  <c r="J214" i="1" s="1"/>
  <c r="L214" i="1" s="1"/>
  <c r="R214" i="1" s="1"/>
  <c r="G215" i="1"/>
  <c r="J215" i="1" s="1"/>
  <c r="L215" i="1" s="1"/>
  <c r="R215" i="1" s="1"/>
  <c r="G216" i="1"/>
  <c r="J216" i="1" s="1"/>
  <c r="K216" i="1" s="1"/>
  <c r="M216" i="1" s="1"/>
  <c r="Q216" i="1" s="1"/>
  <c r="G217" i="1"/>
  <c r="J217" i="1" s="1"/>
  <c r="L217" i="1" s="1"/>
  <c r="R217" i="1" s="1"/>
  <c r="G112" i="1"/>
  <c r="J112" i="1" s="1"/>
  <c r="L112" i="1" s="1"/>
  <c r="R112" i="1" s="1"/>
  <c r="G137" i="1"/>
  <c r="J137" i="1" s="1"/>
  <c r="K137" i="1" s="1"/>
  <c r="M137" i="1" s="1"/>
  <c r="Q137" i="1" s="1"/>
  <c r="G138" i="1"/>
  <c r="J138" i="1" s="1"/>
  <c r="K138" i="1" s="1"/>
  <c r="M138" i="1" s="1"/>
  <c r="Q138" i="1" s="1"/>
  <c r="G139" i="1"/>
  <c r="J139" i="1" s="1"/>
  <c r="K139" i="1" s="1"/>
  <c r="M139" i="1" s="1"/>
  <c r="Q139" i="1" s="1"/>
  <c r="G140" i="1"/>
  <c r="J140" i="1" s="1"/>
  <c r="L140" i="1" s="1"/>
  <c r="R140" i="1" s="1"/>
  <c r="G141" i="1"/>
  <c r="J141" i="1" s="1"/>
  <c r="K141" i="1" s="1"/>
  <c r="M141" i="1" s="1"/>
  <c r="Q141" i="1" s="1"/>
  <c r="G144" i="1"/>
  <c r="J144" i="1" s="1"/>
  <c r="L144" i="1" s="1"/>
  <c r="R144" i="1" s="1"/>
  <c r="G145" i="1"/>
  <c r="J145" i="1" s="1"/>
  <c r="L145" i="1" s="1"/>
  <c r="R145" i="1" s="1"/>
  <c r="G147" i="1"/>
  <c r="J147" i="1" s="1"/>
  <c r="K147" i="1" s="1"/>
  <c r="M147" i="1" s="1"/>
  <c r="Q147" i="1" s="1"/>
  <c r="G148" i="1"/>
  <c r="J148" i="1" s="1"/>
  <c r="L148" i="1" s="1"/>
  <c r="R148" i="1" s="1"/>
  <c r="G50" i="1"/>
  <c r="J50" i="1" s="1"/>
  <c r="K50" i="1" s="1"/>
  <c r="M50" i="1" s="1"/>
  <c r="Q50" i="1" s="1"/>
  <c r="G17" i="1"/>
  <c r="J17" i="1" s="1"/>
  <c r="K17" i="1" s="1"/>
  <c r="M17" i="1" s="1"/>
  <c r="Q17" i="1" s="1"/>
  <c r="G19" i="1"/>
  <c r="J19" i="1" s="1"/>
  <c r="L19" i="1" s="1"/>
  <c r="R19" i="1" s="1"/>
  <c r="G20" i="1"/>
  <c r="J20" i="1" s="1"/>
  <c r="K20" i="1" s="1"/>
  <c r="M20" i="1" s="1"/>
  <c r="Q20" i="1" s="1"/>
  <c r="G62" i="1"/>
  <c r="J62" i="1" s="1"/>
  <c r="K62" i="1" s="1"/>
  <c r="M62" i="1" s="1"/>
  <c r="Q62" i="1" s="1"/>
  <c r="G64" i="1"/>
  <c r="J64" i="1" s="1"/>
  <c r="L64" i="1" s="1"/>
  <c r="R64" i="1" s="1"/>
  <c r="G72" i="1"/>
  <c r="J72" i="1" s="1"/>
  <c r="L72" i="1" s="1"/>
  <c r="R72" i="1" s="1"/>
  <c r="G70" i="1"/>
  <c r="J70" i="1" s="1"/>
  <c r="K70" i="1" s="1"/>
  <c r="M70" i="1" s="1"/>
  <c r="Q70" i="1" s="1"/>
  <c r="G101" i="1"/>
  <c r="J101" i="1" s="1"/>
  <c r="K101" i="1" s="1"/>
  <c r="M101" i="1" s="1"/>
  <c r="Q101" i="1" s="1"/>
  <c r="G104" i="1"/>
  <c r="J104" i="1" s="1"/>
  <c r="K104" i="1" s="1"/>
  <c r="M104" i="1" s="1"/>
  <c r="Q104" i="1" s="1"/>
  <c r="G109" i="1"/>
  <c r="J109" i="1" s="1"/>
  <c r="L109" i="1" s="1"/>
  <c r="R109" i="1" s="1"/>
  <c r="G110" i="1"/>
  <c r="J110" i="1" s="1"/>
  <c r="L110" i="1" s="1"/>
  <c r="R110" i="1" s="1"/>
  <c r="G111" i="1"/>
  <c r="J111" i="1" s="1"/>
  <c r="L111" i="1" s="1"/>
  <c r="R111" i="1" s="1"/>
  <c r="G132" i="1"/>
  <c r="J132" i="1" s="1"/>
  <c r="K132" i="1" s="1"/>
  <c r="M132" i="1" s="1"/>
  <c r="Q132" i="1" s="1"/>
  <c r="G160" i="1"/>
  <c r="J160" i="1" s="1"/>
  <c r="K160" i="1" s="1"/>
  <c r="M160" i="1" s="1"/>
  <c r="Q160" i="1" s="1"/>
  <c r="G162" i="1"/>
  <c r="J162" i="1" s="1"/>
  <c r="K162" i="1" s="1"/>
  <c r="M162" i="1" s="1"/>
  <c r="Q162" i="1" s="1"/>
  <c r="G168" i="1"/>
  <c r="J168" i="1" s="1"/>
  <c r="L168" i="1" s="1"/>
  <c r="R168" i="1" s="1"/>
  <c r="G169" i="1"/>
  <c r="J169" i="1" s="1"/>
  <c r="L169" i="1" s="1"/>
  <c r="R169" i="1" s="1"/>
  <c r="G170" i="1"/>
  <c r="J170" i="1" s="1"/>
  <c r="K170" i="1" s="1"/>
  <c r="M170" i="1" s="1"/>
  <c r="Q170" i="1" s="1"/>
  <c r="G180" i="1"/>
  <c r="J180" i="1" s="1"/>
  <c r="L180" i="1" s="1"/>
  <c r="R180" i="1" s="1"/>
  <c r="G178" i="1"/>
  <c r="J178" i="1" s="1"/>
  <c r="K178" i="1" s="1"/>
  <c r="M178" i="1" s="1"/>
  <c r="Q178" i="1" s="1"/>
  <c r="G78" i="1"/>
  <c r="J78" i="1" s="1"/>
  <c r="L78" i="1" s="1"/>
  <c r="R78" i="1" s="1"/>
  <c r="G79" i="1"/>
  <c r="J79" i="1" s="1"/>
  <c r="K79" i="1" s="1"/>
  <c r="M79" i="1" s="1"/>
  <c r="Q79" i="1" s="1"/>
  <c r="G91" i="1"/>
  <c r="J91" i="1" s="1"/>
  <c r="L91" i="1" s="1"/>
  <c r="R91" i="1" s="1"/>
  <c r="G103" i="1"/>
  <c r="J103" i="1" s="1"/>
  <c r="L103" i="1" s="1"/>
  <c r="R103" i="1" s="1"/>
  <c r="G142" i="1"/>
  <c r="J142" i="1" s="1"/>
  <c r="L142" i="1" s="1"/>
  <c r="R142" i="1" s="1"/>
  <c r="G143" i="1"/>
  <c r="J143" i="1" s="1"/>
  <c r="L143" i="1" s="1"/>
  <c r="R143" i="1" s="1"/>
  <c r="G161" i="1"/>
  <c r="J161" i="1" s="1"/>
  <c r="L161" i="1" s="1"/>
  <c r="R161" i="1" s="1"/>
  <c r="G130" i="1"/>
  <c r="J130" i="1" s="1"/>
  <c r="L130" i="1" s="1"/>
  <c r="R130" i="1" s="1"/>
  <c r="G15" i="1"/>
  <c r="J15" i="1" s="1"/>
  <c r="L15" i="1" s="1"/>
  <c r="R15" i="1" s="1"/>
  <c r="G16" i="1"/>
  <c r="J16" i="1" s="1"/>
  <c r="L16" i="1" s="1"/>
  <c r="R16" i="1" s="1"/>
  <c r="G23" i="1"/>
  <c r="J23" i="1" s="1"/>
  <c r="L23" i="1" s="1"/>
  <c r="R23" i="1" s="1"/>
  <c r="G24" i="1"/>
  <c r="J24" i="1" s="1"/>
  <c r="K24" i="1" s="1"/>
  <c r="M24" i="1" s="1"/>
  <c r="Q24" i="1" s="1"/>
  <c r="G41" i="1"/>
  <c r="J41" i="1" s="1"/>
  <c r="K41" i="1" s="1"/>
  <c r="M41" i="1" s="1"/>
  <c r="Q41" i="1" s="1"/>
  <c r="G42" i="1"/>
  <c r="J42" i="1" s="1"/>
  <c r="K42" i="1" s="1"/>
  <c r="M42" i="1" s="1"/>
  <c r="Q42" i="1" s="1"/>
  <c r="G53" i="1"/>
  <c r="J53" i="1" s="1"/>
  <c r="L53" i="1" s="1"/>
  <c r="R53" i="1" s="1"/>
  <c r="G54" i="1"/>
  <c r="J54" i="1" s="1"/>
  <c r="L54" i="1" s="1"/>
  <c r="R54" i="1" s="1"/>
  <c r="G61" i="1"/>
  <c r="J61" i="1" s="1"/>
  <c r="L61" i="1" s="1"/>
  <c r="R61" i="1" s="1"/>
  <c r="G67" i="1"/>
  <c r="J67" i="1" s="1"/>
  <c r="L67" i="1" s="1"/>
  <c r="R67" i="1" s="1"/>
  <c r="G68" i="1"/>
  <c r="J68" i="1" s="1"/>
  <c r="L68" i="1" s="1"/>
  <c r="R68" i="1" s="1"/>
  <c r="G73" i="1"/>
  <c r="J73" i="1" s="1"/>
  <c r="K73" i="1" s="1"/>
  <c r="M73" i="1" s="1"/>
  <c r="Q73" i="1" s="1"/>
  <c r="G71" i="1"/>
  <c r="J71" i="1" s="1"/>
  <c r="L71" i="1" s="1"/>
  <c r="R71" i="1" s="1"/>
  <c r="G69" i="1"/>
  <c r="J69" i="1" s="1"/>
  <c r="K69" i="1" s="1"/>
  <c r="M69" i="1" s="1"/>
  <c r="Q69" i="1" s="1"/>
  <c r="G74" i="1"/>
  <c r="J74" i="1" s="1"/>
  <c r="L74" i="1" s="1"/>
  <c r="R74" i="1" s="1"/>
  <c r="G81" i="1"/>
  <c r="J81" i="1" s="1"/>
  <c r="K81" i="1" s="1"/>
  <c r="M81" i="1" s="1"/>
  <c r="Q81" i="1" s="1"/>
  <c r="G86" i="1"/>
  <c r="J86" i="1" s="1"/>
  <c r="L86" i="1" s="1"/>
  <c r="R86" i="1" s="1"/>
  <c r="G87" i="1"/>
  <c r="J87" i="1" s="1"/>
  <c r="K87" i="1" s="1"/>
  <c r="M87" i="1" s="1"/>
  <c r="Q87" i="1" s="1"/>
  <c r="G94" i="1"/>
  <c r="J94" i="1" s="1"/>
  <c r="L94" i="1" s="1"/>
  <c r="R94" i="1" s="1"/>
  <c r="G99" i="1"/>
  <c r="J99" i="1" s="1"/>
  <c r="L99" i="1" s="1"/>
  <c r="R99" i="1" s="1"/>
  <c r="G100" i="1"/>
  <c r="J100" i="1" s="1"/>
  <c r="L100" i="1" s="1"/>
  <c r="R100" i="1" s="1"/>
  <c r="G106" i="1"/>
  <c r="J106" i="1" s="1"/>
  <c r="K106" i="1" s="1"/>
  <c r="M106" i="1" s="1"/>
  <c r="Q106" i="1" s="1"/>
  <c r="G107" i="1"/>
  <c r="J107" i="1" s="1"/>
  <c r="L107" i="1" s="1"/>
  <c r="R107" i="1" s="1"/>
  <c r="G108" i="1"/>
  <c r="J108" i="1" s="1"/>
  <c r="K108" i="1" s="1"/>
  <c r="M108" i="1" s="1"/>
  <c r="Q108" i="1" s="1"/>
  <c r="G113" i="1"/>
  <c r="J113" i="1" s="1"/>
  <c r="L113" i="1" s="1"/>
  <c r="R113" i="1" s="1"/>
  <c r="G114" i="1"/>
  <c r="J114" i="1" s="1"/>
  <c r="L114" i="1" s="1"/>
  <c r="R114" i="1" s="1"/>
  <c r="G115" i="1"/>
  <c r="J115" i="1" s="1"/>
  <c r="L115" i="1" s="1"/>
  <c r="R115" i="1" s="1"/>
  <c r="G116" i="1"/>
  <c r="J116" i="1" s="1"/>
  <c r="K116" i="1" s="1"/>
  <c r="M116" i="1" s="1"/>
  <c r="Q116" i="1" s="1"/>
  <c r="G117" i="1"/>
  <c r="J117" i="1" s="1"/>
  <c r="L117" i="1" s="1"/>
  <c r="R117" i="1" s="1"/>
  <c r="G118" i="1"/>
  <c r="J118" i="1" s="1"/>
  <c r="K118" i="1" s="1"/>
  <c r="M118" i="1" s="1"/>
  <c r="Q118" i="1" s="1"/>
  <c r="G119" i="1"/>
  <c r="J119" i="1" s="1"/>
  <c r="L119" i="1" s="1"/>
  <c r="R119" i="1" s="1"/>
  <c r="G120" i="1"/>
  <c r="J120" i="1" s="1"/>
  <c r="L120" i="1" s="1"/>
  <c r="R120" i="1" s="1"/>
  <c r="G121" i="1"/>
  <c r="J121" i="1" s="1"/>
  <c r="L121" i="1" s="1"/>
  <c r="R121" i="1" s="1"/>
  <c r="G122" i="1"/>
  <c r="J122" i="1" s="1"/>
  <c r="L122" i="1" s="1"/>
  <c r="R122" i="1" s="1"/>
  <c r="G123" i="1"/>
  <c r="J123" i="1" s="1"/>
  <c r="L123" i="1" s="1"/>
  <c r="R123" i="1" s="1"/>
  <c r="G124" i="1"/>
  <c r="J124" i="1" s="1"/>
  <c r="K124" i="1" s="1"/>
  <c r="M124" i="1" s="1"/>
  <c r="Q124" i="1" s="1"/>
  <c r="G125" i="1"/>
  <c r="J125" i="1" s="1"/>
  <c r="L125" i="1" s="1"/>
  <c r="R125" i="1" s="1"/>
  <c r="G126" i="1"/>
  <c r="J126" i="1" s="1"/>
  <c r="K126" i="1" s="1"/>
  <c r="M126" i="1" s="1"/>
  <c r="Q126" i="1" s="1"/>
  <c r="G127" i="1"/>
  <c r="J127" i="1" s="1"/>
  <c r="L127" i="1" s="1"/>
  <c r="R127" i="1" s="1"/>
  <c r="G128" i="1"/>
  <c r="J128" i="1" s="1"/>
  <c r="L128" i="1" s="1"/>
  <c r="R128" i="1" s="1"/>
  <c r="G133" i="1"/>
  <c r="J133" i="1" s="1"/>
  <c r="L133" i="1" s="1"/>
  <c r="R133" i="1" s="1"/>
  <c r="G131" i="1"/>
  <c r="J131" i="1" s="1"/>
  <c r="L131" i="1" s="1"/>
  <c r="R131" i="1" s="1"/>
  <c r="G129" i="1"/>
  <c r="J129" i="1" s="1"/>
  <c r="L129" i="1" s="1"/>
  <c r="R129" i="1" s="1"/>
  <c r="G134" i="1"/>
  <c r="J134" i="1" s="1"/>
  <c r="L134" i="1" s="1"/>
  <c r="R134" i="1" s="1"/>
  <c r="G135" i="1"/>
  <c r="J135" i="1" s="1"/>
  <c r="L135" i="1" s="1"/>
  <c r="R135" i="1" s="1"/>
  <c r="G136" i="1"/>
  <c r="J136" i="1" s="1"/>
  <c r="L136" i="1" s="1"/>
  <c r="R136" i="1" s="1"/>
  <c r="G158" i="1"/>
  <c r="J158" i="1" s="1"/>
  <c r="L158" i="1" s="1"/>
  <c r="R158" i="1" s="1"/>
  <c r="G159" i="1"/>
  <c r="J159" i="1" s="1"/>
  <c r="K159" i="1" s="1"/>
  <c r="M159" i="1" s="1"/>
  <c r="Q159" i="1" s="1"/>
  <c r="G163" i="1"/>
  <c r="J163" i="1" s="1"/>
  <c r="L163" i="1" s="1"/>
  <c r="R163" i="1" s="1"/>
  <c r="G164" i="1"/>
  <c r="J164" i="1" s="1"/>
  <c r="K164" i="1" s="1"/>
  <c r="M164" i="1" s="1"/>
  <c r="Q164" i="1" s="1"/>
  <c r="G166" i="1"/>
  <c r="J166" i="1" s="1"/>
  <c r="L166" i="1" s="1"/>
  <c r="R166" i="1" s="1"/>
  <c r="G167" i="1"/>
  <c r="J167" i="1" s="1"/>
  <c r="L167" i="1" s="1"/>
  <c r="R167" i="1" s="1"/>
  <c r="G173" i="1"/>
  <c r="J173" i="1" s="1"/>
  <c r="L173" i="1" s="1"/>
  <c r="R173" i="1" s="1"/>
  <c r="G174" i="1"/>
  <c r="J174" i="1" s="1"/>
  <c r="L174" i="1" s="1"/>
  <c r="R174" i="1" s="1"/>
  <c r="G175" i="1"/>
  <c r="J175" i="1" s="1"/>
  <c r="L175" i="1" s="1"/>
  <c r="R175" i="1" s="1"/>
  <c r="G176" i="1"/>
  <c r="J176" i="1" s="1"/>
  <c r="K176" i="1" s="1"/>
  <c r="M176" i="1" s="1"/>
  <c r="Q176" i="1" s="1"/>
  <c r="G181" i="1"/>
  <c r="J181" i="1" s="1"/>
  <c r="K181" i="1" s="1"/>
  <c r="M181" i="1" s="1"/>
  <c r="Q181" i="1" s="1"/>
  <c r="G179" i="1"/>
  <c r="J179" i="1" s="1"/>
  <c r="K179" i="1" s="1"/>
  <c r="M179" i="1" s="1"/>
  <c r="Q179" i="1" s="1"/>
  <c r="G177" i="1"/>
  <c r="J177" i="1" s="1"/>
  <c r="K177" i="1" s="1"/>
  <c r="M177" i="1" s="1"/>
  <c r="Q177" i="1" s="1"/>
  <c r="G182" i="1"/>
  <c r="J182" i="1" s="1"/>
  <c r="K182" i="1" s="1"/>
  <c r="M182" i="1" s="1"/>
  <c r="Q182" i="1" s="1"/>
  <c r="G183" i="1"/>
  <c r="J183" i="1" s="1"/>
  <c r="L183" i="1" s="1"/>
  <c r="R183" i="1" s="1"/>
  <c r="G184" i="1"/>
  <c r="J184" i="1" s="1"/>
  <c r="K184" i="1" s="1"/>
  <c r="M184" i="1" s="1"/>
  <c r="Q184" i="1" s="1"/>
  <c r="G185" i="1"/>
  <c r="J185" i="1" s="1"/>
  <c r="L185" i="1" s="1"/>
  <c r="R185" i="1" s="1"/>
  <c r="G192" i="1"/>
  <c r="J192" i="1" s="1"/>
  <c r="L192" i="1" s="1"/>
  <c r="R192" i="1" s="1"/>
  <c r="G190" i="1"/>
  <c r="J190" i="1" s="1"/>
  <c r="L190" i="1" s="1"/>
  <c r="R190" i="1" s="1"/>
  <c r="G196" i="1"/>
  <c r="J196" i="1" s="1"/>
  <c r="L196" i="1" s="1"/>
  <c r="R196" i="1" s="1"/>
  <c r="G197" i="1"/>
  <c r="J197" i="1" s="1"/>
  <c r="L197" i="1" s="1"/>
  <c r="R197" i="1" s="1"/>
  <c r="G210" i="1"/>
  <c r="J210" i="1" s="1"/>
  <c r="L210" i="1" s="1"/>
  <c r="R210" i="1" s="1"/>
  <c r="G211" i="1"/>
  <c r="J211" i="1" s="1"/>
  <c r="L211" i="1" s="1"/>
  <c r="R211" i="1" s="1"/>
  <c r="G40" i="1"/>
  <c r="J40" i="1" s="1"/>
  <c r="L40" i="1" s="1"/>
  <c r="R40" i="1" s="1"/>
  <c r="G89" i="1"/>
  <c r="J89" i="1" s="1"/>
  <c r="L89" i="1" s="1"/>
  <c r="R89" i="1" s="1"/>
  <c r="G93" i="1"/>
  <c r="J93" i="1" s="1"/>
  <c r="L93" i="1" s="1"/>
  <c r="R93" i="1" s="1"/>
  <c r="G98" i="1"/>
  <c r="J98" i="1" s="1"/>
  <c r="L98" i="1" s="1"/>
  <c r="R98" i="1" s="1"/>
  <c r="G102" i="1"/>
  <c r="J102" i="1" s="1"/>
  <c r="L102" i="1" s="1"/>
  <c r="R102" i="1" s="1"/>
  <c r="G105" i="1"/>
  <c r="J105" i="1" s="1"/>
  <c r="L105" i="1" s="1"/>
  <c r="R105" i="1" s="1"/>
  <c r="G146" i="1"/>
  <c r="J146" i="1" s="1"/>
  <c r="K146" i="1" s="1"/>
  <c r="M146" i="1" s="1"/>
  <c r="Q146" i="1" s="1"/>
  <c r="G150" i="1"/>
  <c r="J150" i="1" s="1"/>
  <c r="L150" i="1" s="1"/>
  <c r="R150" i="1" s="1"/>
  <c r="G151" i="1"/>
  <c r="J151" i="1" s="1"/>
  <c r="L151" i="1" s="1"/>
  <c r="R151" i="1" s="1"/>
  <c r="G165" i="1"/>
  <c r="J165" i="1" s="1"/>
  <c r="L165" i="1" s="1"/>
  <c r="R165" i="1" s="1"/>
  <c r="G10" i="1"/>
  <c r="J10" i="1" s="1"/>
  <c r="L10" i="1" s="1"/>
  <c r="R10" i="1" s="1"/>
  <c r="G11" i="1"/>
  <c r="J11" i="1" s="1"/>
  <c r="L11" i="1" s="1"/>
  <c r="R11" i="1" s="1"/>
  <c r="G14" i="1"/>
  <c r="J14" i="1" s="1"/>
  <c r="L14" i="1" s="1"/>
  <c r="R14" i="1" s="1"/>
  <c r="G18" i="1"/>
  <c r="J18" i="1" s="1"/>
  <c r="L18" i="1" s="1"/>
  <c r="R18" i="1" s="1"/>
  <c r="G22" i="1"/>
  <c r="J22" i="1" s="1"/>
  <c r="L22" i="1" s="1"/>
  <c r="R22" i="1" s="1"/>
  <c r="G52" i="1"/>
  <c r="J52" i="1" s="1"/>
  <c r="L52" i="1" s="1"/>
  <c r="R52" i="1" s="1"/>
  <c r="G57" i="1"/>
  <c r="J57" i="1" s="1"/>
  <c r="K57" i="1" s="1"/>
  <c r="M57" i="1" s="1"/>
  <c r="Q57" i="1" s="1"/>
  <c r="G60" i="1"/>
  <c r="J60" i="1" s="1"/>
  <c r="L60" i="1" s="1"/>
  <c r="R60" i="1" s="1"/>
  <c r="G63" i="1"/>
  <c r="J63" i="1" s="1"/>
  <c r="K63" i="1" s="1"/>
  <c r="M63" i="1" s="1"/>
  <c r="Q63" i="1" s="1"/>
  <c r="G66" i="1"/>
  <c r="J66" i="1" s="1"/>
  <c r="L66" i="1" s="1"/>
  <c r="R66" i="1" s="1"/>
  <c r="G172" i="1"/>
  <c r="J172" i="1" s="1"/>
  <c r="L172" i="1" s="1"/>
  <c r="R172" i="1" s="1"/>
  <c r="G187" i="1"/>
  <c r="J187" i="1" s="1"/>
  <c r="L187" i="1" s="1"/>
  <c r="R187" i="1" s="1"/>
  <c r="G195" i="1"/>
  <c r="J195" i="1" s="1"/>
  <c r="L195" i="1" s="1"/>
  <c r="R195" i="1" s="1"/>
  <c r="G199" i="1"/>
  <c r="J199" i="1" s="1"/>
  <c r="L199" i="1" s="1"/>
  <c r="R199" i="1" s="1"/>
  <c r="G209" i="1"/>
  <c r="J209" i="1" s="1"/>
  <c r="L209" i="1" s="1"/>
  <c r="R209" i="1" s="1"/>
  <c r="K11" i="1"/>
  <c r="M11" i="1" s="1"/>
  <c r="Q11" i="1" s="1"/>
  <c r="L12" i="1"/>
  <c r="R12" i="1" s="1"/>
  <c r="K12" i="1"/>
  <c r="M12" i="1" s="1"/>
  <c r="Q12" i="1" s="1"/>
  <c r="K30" i="1"/>
  <c r="M30" i="1" s="1"/>
  <c r="Q30" i="1" s="1"/>
  <c r="L30" i="1"/>
  <c r="R30" i="1" s="1"/>
  <c r="K28" i="1"/>
  <c r="M28" i="1" s="1"/>
  <c r="Q28" i="1" s="1"/>
  <c r="L28" i="1"/>
  <c r="R28" i="1" s="1"/>
  <c r="K26" i="1"/>
  <c r="M26" i="1" s="1"/>
  <c r="Q26" i="1" s="1"/>
  <c r="L26" i="1"/>
  <c r="R26" i="1" s="1"/>
  <c r="K36" i="1"/>
  <c r="M36" i="1" s="1"/>
  <c r="Q36" i="1" s="1"/>
  <c r="L36" i="1"/>
  <c r="R36" i="1" s="1"/>
  <c r="L49" i="1"/>
  <c r="R49" i="1" s="1"/>
  <c r="K49" i="1"/>
  <c r="M49" i="1" s="1"/>
  <c r="Q49" i="1" s="1"/>
  <c r="L47" i="1"/>
  <c r="R47" i="1" s="1"/>
  <c r="K47" i="1"/>
  <c r="M47" i="1" s="1"/>
  <c r="Q47" i="1" s="1"/>
  <c r="L45" i="1"/>
  <c r="R45" i="1" s="1"/>
  <c r="K45" i="1"/>
  <c r="M45" i="1" s="1"/>
  <c r="Q45" i="1" s="1"/>
  <c r="G8" i="1"/>
  <c r="J8" i="1" s="1"/>
  <c r="K31" i="1"/>
  <c r="M31" i="1" s="1"/>
  <c r="Q31" i="1" s="1"/>
  <c r="L31" i="1"/>
  <c r="R31" i="1" s="1"/>
  <c r="K29" i="1"/>
  <c r="M29" i="1" s="1"/>
  <c r="Q29" i="1" s="1"/>
  <c r="L29" i="1"/>
  <c r="R29" i="1" s="1"/>
  <c r="K27" i="1"/>
  <c r="M27" i="1" s="1"/>
  <c r="Q27" i="1" s="1"/>
  <c r="L27" i="1"/>
  <c r="R27" i="1" s="1"/>
  <c r="L37" i="1"/>
  <c r="R37" i="1" s="1"/>
  <c r="K37" i="1"/>
  <c r="M37" i="1" s="1"/>
  <c r="Q37" i="1" s="1"/>
  <c r="L48" i="1"/>
  <c r="R48" i="1" s="1"/>
  <c r="K48" i="1"/>
  <c r="M48" i="1" s="1"/>
  <c r="Q48" i="1" s="1"/>
  <c r="L46" i="1"/>
  <c r="R46" i="1" s="1"/>
  <c r="K46" i="1"/>
  <c r="M46" i="1" s="1"/>
  <c r="Q46" i="1" s="1"/>
  <c r="L44" i="1"/>
  <c r="R44" i="1" s="1"/>
  <c r="K44" i="1"/>
  <c r="M44" i="1" s="1"/>
  <c r="Q44" i="1" s="1"/>
  <c r="G56" i="1"/>
  <c r="J56" i="1" s="1"/>
  <c r="L56" i="1" s="1"/>
  <c r="R56" i="1" s="1"/>
  <c r="G77" i="1"/>
  <c r="J77" i="1" s="1"/>
  <c r="K77" i="1" s="1"/>
  <c r="M77" i="1" s="1"/>
  <c r="Q77" i="1" s="1"/>
  <c r="L157" i="1"/>
  <c r="R157" i="1" s="1"/>
  <c r="K157" i="1"/>
  <c r="M157" i="1" s="1"/>
  <c r="Q157" i="1" s="1"/>
  <c r="L155" i="1"/>
  <c r="R155" i="1" s="1"/>
  <c r="K155" i="1"/>
  <c r="M155" i="1" s="1"/>
  <c r="Q155" i="1" s="1"/>
  <c r="L153" i="1"/>
  <c r="R153" i="1" s="1"/>
  <c r="K153" i="1"/>
  <c r="M153" i="1" s="1"/>
  <c r="Q153" i="1" s="1"/>
  <c r="L156" i="1"/>
  <c r="R156" i="1" s="1"/>
  <c r="K156" i="1"/>
  <c r="M156" i="1" s="1"/>
  <c r="Q156" i="1" s="1"/>
  <c r="L154" i="1"/>
  <c r="R154" i="1" s="1"/>
  <c r="K154" i="1"/>
  <c r="M154" i="1" s="1"/>
  <c r="Q154" i="1" s="1"/>
  <c r="L152" i="1"/>
  <c r="R152" i="1" s="1"/>
  <c r="K152" i="1"/>
  <c r="M152" i="1" s="1"/>
  <c r="Q152" i="1" s="1"/>
  <c r="G204" i="1"/>
  <c r="J204" i="1" s="1"/>
  <c r="G202" i="1"/>
  <c r="J202" i="1" s="1"/>
  <c r="G205" i="1"/>
  <c r="J205" i="1" s="1"/>
  <c r="G203" i="1"/>
  <c r="J203" i="1" s="1"/>
  <c r="F3" i="1"/>
  <c r="F4" i="1"/>
  <c r="F5" i="1"/>
  <c r="F6" i="1"/>
  <c r="F7" i="1"/>
  <c r="F2" i="1"/>
  <c r="D3" i="1"/>
  <c r="D4" i="1"/>
  <c r="G4" i="1" s="1"/>
  <c r="J4" i="1" s="1"/>
  <c r="D5" i="1"/>
  <c r="D6" i="1"/>
  <c r="G6" i="1" s="1"/>
  <c r="J6" i="1" s="1"/>
  <c r="D7" i="1"/>
  <c r="G7" i="1" s="1"/>
  <c r="J7" i="1" s="1"/>
  <c r="G2" i="1"/>
  <c r="J2" i="1" s="1"/>
  <c r="L104" i="1" l="1"/>
  <c r="R104" i="1" s="1"/>
  <c r="S104" i="1" s="1"/>
  <c r="K13" i="1"/>
  <c r="M13" i="1" s="1"/>
  <c r="Q13" i="1" s="1"/>
  <c r="S13" i="1" s="1"/>
  <c r="L118" i="1"/>
  <c r="R118" i="1" s="1"/>
  <c r="L97" i="1"/>
  <c r="R97" i="1" s="1"/>
  <c r="K54" i="1"/>
  <c r="M54" i="1" s="1"/>
  <c r="Q54" i="1" s="1"/>
  <c r="S54" i="1" s="1"/>
  <c r="G5" i="1"/>
  <c r="J5" i="1" s="1"/>
  <c r="K5" i="1" s="1"/>
  <c r="M5" i="1" s="1"/>
  <c r="Q5" i="1" s="1"/>
  <c r="K33" i="1"/>
  <c r="M33" i="1" s="1"/>
  <c r="Q33" i="1" s="1"/>
  <c r="L90" i="1"/>
  <c r="R90" i="1" s="1"/>
  <c r="S90" i="1" s="1"/>
  <c r="L162" i="1"/>
  <c r="R162" i="1" s="1"/>
  <c r="S162" i="1" s="1"/>
  <c r="K53" i="1"/>
  <c r="M53" i="1" s="1"/>
  <c r="Q53" i="1" s="1"/>
  <c r="K58" i="1"/>
  <c r="M58" i="1" s="1"/>
  <c r="Q58" i="1" s="1"/>
  <c r="S58" i="1" s="1"/>
  <c r="K95" i="1"/>
  <c r="M95" i="1" s="1"/>
  <c r="Q95" i="1" s="1"/>
  <c r="S95" i="1" s="1"/>
  <c r="L139" i="1"/>
  <c r="R139" i="1" s="1"/>
  <c r="S139" i="1" s="1"/>
  <c r="L206" i="1"/>
  <c r="R206" i="1" s="1"/>
  <c r="S206" i="1" s="1"/>
  <c r="K80" i="1"/>
  <c r="M80" i="1" s="1"/>
  <c r="Q80" i="1" s="1"/>
  <c r="S80" i="1" s="1"/>
  <c r="K83" i="1"/>
  <c r="M83" i="1" s="1"/>
  <c r="Q83" i="1" s="1"/>
  <c r="S83" i="1" s="1"/>
  <c r="K25" i="1"/>
  <c r="M25" i="1" s="1"/>
  <c r="Q25" i="1" s="1"/>
  <c r="S25" i="1" s="1"/>
  <c r="K35" i="1"/>
  <c r="M35" i="1" s="1"/>
  <c r="Q35" i="1" s="1"/>
  <c r="K76" i="1"/>
  <c r="M76" i="1" s="1"/>
  <c r="Q76" i="1" s="1"/>
  <c r="S76" i="1" s="1"/>
  <c r="K94" i="1"/>
  <c r="M94" i="1" s="1"/>
  <c r="Q94" i="1" s="1"/>
  <c r="S94" i="1" s="1"/>
  <c r="K145" i="1"/>
  <c r="M145" i="1" s="1"/>
  <c r="Q145" i="1" s="1"/>
  <c r="S145" i="1" s="1"/>
  <c r="L194" i="1"/>
  <c r="R194" i="1" s="1"/>
  <c r="S194" i="1" s="1"/>
  <c r="K215" i="1"/>
  <c r="M215" i="1" s="1"/>
  <c r="Q215" i="1" s="1"/>
  <c r="S215" i="1" s="1"/>
  <c r="K85" i="1"/>
  <c r="M85" i="1" s="1"/>
  <c r="Q85" i="1" s="1"/>
  <c r="S85" i="1" s="1"/>
  <c r="K39" i="1"/>
  <c r="M39" i="1" s="1"/>
  <c r="Q39" i="1" s="1"/>
  <c r="S39" i="1" s="1"/>
  <c r="K98" i="1"/>
  <c r="M98" i="1" s="1"/>
  <c r="Q98" i="1" s="1"/>
  <c r="S98" i="1" s="1"/>
  <c r="L41" i="1"/>
  <c r="R41" i="1" s="1"/>
  <c r="S41" i="1" s="1"/>
  <c r="K32" i="1"/>
  <c r="M32" i="1" s="1"/>
  <c r="Q32" i="1" s="1"/>
  <c r="S32" i="1" s="1"/>
  <c r="L34" i="1"/>
  <c r="R34" i="1" s="1"/>
  <c r="S34" i="1" s="1"/>
  <c r="K23" i="1"/>
  <c r="M23" i="1" s="1"/>
  <c r="Q23" i="1" s="1"/>
  <c r="S23" i="1" s="1"/>
  <c r="L51" i="1"/>
  <c r="R51" i="1" s="1"/>
  <c r="S51" i="1" s="1"/>
  <c r="K68" i="1"/>
  <c r="M68" i="1" s="1"/>
  <c r="Q68" i="1" s="1"/>
  <c r="S68" i="1" s="1"/>
  <c r="K78" i="1"/>
  <c r="M78" i="1" s="1"/>
  <c r="Q78" i="1" s="1"/>
  <c r="S78" i="1" s="1"/>
  <c r="K142" i="1"/>
  <c r="M142" i="1" s="1"/>
  <c r="Q142" i="1" s="1"/>
  <c r="S142" i="1" s="1"/>
  <c r="K148" i="1"/>
  <c r="M148" i="1" s="1"/>
  <c r="Q148" i="1" s="1"/>
  <c r="S148" i="1" s="1"/>
  <c r="K171" i="1"/>
  <c r="M171" i="1" s="1"/>
  <c r="Q171" i="1" s="1"/>
  <c r="S171" i="1" s="1"/>
  <c r="L200" i="1"/>
  <c r="R200" i="1" s="1"/>
  <c r="S200" i="1" s="1"/>
  <c r="L208" i="1"/>
  <c r="R208" i="1" s="1"/>
  <c r="S208" i="1" s="1"/>
  <c r="K180" i="1"/>
  <c r="M180" i="1" s="1"/>
  <c r="Q180" i="1" s="1"/>
  <c r="L70" i="1"/>
  <c r="R70" i="1" s="1"/>
  <c r="S70" i="1" s="1"/>
  <c r="L65" i="1"/>
  <c r="R65" i="1" s="1"/>
  <c r="S65" i="1" s="1"/>
  <c r="K9" i="1"/>
  <c r="M9" i="1" s="1"/>
  <c r="Q9" i="1" s="1"/>
  <c r="S9" i="1" s="1"/>
  <c r="K144" i="1"/>
  <c r="M144" i="1" s="1"/>
  <c r="Q144" i="1" s="1"/>
  <c r="S144" i="1" s="1"/>
  <c r="L146" i="1"/>
  <c r="R146" i="1" s="1"/>
  <c r="S146" i="1" s="1"/>
  <c r="K193" i="1"/>
  <c r="M193" i="1" s="1"/>
  <c r="Q193" i="1" s="1"/>
  <c r="S193" i="1" s="1"/>
  <c r="K84" i="1"/>
  <c r="M84" i="1" s="1"/>
  <c r="Q84" i="1" s="1"/>
  <c r="S84" i="1" s="1"/>
  <c r="K89" i="1"/>
  <c r="M89" i="1" s="1"/>
  <c r="Q89" i="1" s="1"/>
  <c r="S89" i="1" s="1"/>
  <c r="K166" i="1"/>
  <c r="M166" i="1" s="1"/>
  <c r="Q166" i="1" s="1"/>
  <c r="S166" i="1" s="1"/>
  <c r="K185" i="1"/>
  <c r="M185" i="1" s="1"/>
  <c r="Q185" i="1" s="1"/>
  <c r="S185" i="1" s="1"/>
  <c r="K197" i="1"/>
  <c r="M197" i="1" s="1"/>
  <c r="Q197" i="1" s="1"/>
  <c r="S197" i="1" s="1"/>
  <c r="K211" i="1"/>
  <c r="M211" i="1" s="1"/>
  <c r="Q211" i="1" s="1"/>
  <c r="S211" i="1" s="1"/>
  <c r="K21" i="1"/>
  <c r="M21" i="1" s="1"/>
  <c r="Q21" i="1" s="1"/>
  <c r="S21" i="1" s="1"/>
  <c r="K55" i="1"/>
  <c r="M55" i="1" s="1"/>
  <c r="Q55" i="1" s="1"/>
  <c r="S55" i="1" s="1"/>
  <c r="K59" i="1"/>
  <c r="M59" i="1" s="1"/>
  <c r="Q59" i="1" s="1"/>
  <c r="S59" i="1" s="1"/>
  <c r="L75" i="1"/>
  <c r="R75" i="1" s="1"/>
  <c r="S75" i="1" s="1"/>
  <c r="L77" i="1"/>
  <c r="R77" i="1" s="1"/>
  <c r="S77" i="1" s="1"/>
  <c r="L88" i="1"/>
  <c r="R88" i="1" s="1"/>
  <c r="S88" i="1" s="1"/>
  <c r="K92" i="1"/>
  <c r="M92" i="1" s="1"/>
  <c r="Q92" i="1" s="1"/>
  <c r="S92" i="1" s="1"/>
  <c r="K96" i="1"/>
  <c r="M96" i="1" s="1"/>
  <c r="Q96" i="1" s="1"/>
  <c r="S96" i="1" s="1"/>
  <c r="L126" i="1"/>
  <c r="R126" i="1" s="1"/>
  <c r="S126" i="1" s="1"/>
  <c r="K82" i="1"/>
  <c r="M82" i="1" s="1"/>
  <c r="Q82" i="1" s="1"/>
  <c r="S82" i="1" s="1"/>
  <c r="K43" i="1"/>
  <c r="M43" i="1" s="1"/>
  <c r="Q43" i="1" s="1"/>
  <c r="S43" i="1" s="1"/>
  <c r="K38" i="1"/>
  <c r="M38" i="1" s="1"/>
  <c r="Q38" i="1" s="1"/>
  <c r="S38" i="1" s="1"/>
  <c r="K99" i="1"/>
  <c r="M99" i="1" s="1"/>
  <c r="Q99" i="1" s="1"/>
  <c r="S99" i="1" s="1"/>
  <c r="L81" i="1"/>
  <c r="R81" i="1" s="1"/>
  <c r="S81" i="1" s="1"/>
  <c r="L50" i="1"/>
  <c r="R50" i="1" s="1"/>
  <c r="S50" i="1" s="1"/>
  <c r="L57" i="1"/>
  <c r="R57" i="1" s="1"/>
  <c r="S57" i="1" s="1"/>
  <c r="L87" i="1"/>
  <c r="R87" i="1" s="1"/>
  <c r="K93" i="1"/>
  <c r="M93" i="1" s="1"/>
  <c r="Q93" i="1" s="1"/>
  <c r="S93" i="1" s="1"/>
  <c r="K112" i="1"/>
  <c r="M112" i="1" s="1"/>
  <c r="Q112" i="1" s="1"/>
  <c r="S112" i="1" s="1"/>
  <c r="K120" i="1"/>
  <c r="M120" i="1" s="1"/>
  <c r="Q120" i="1" s="1"/>
  <c r="S120" i="1" s="1"/>
  <c r="K128" i="1"/>
  <c r="M128" i="1" s="1"/>
  <c r="Q128" i="1" s="1"/>
  <c r="S128" i="1" s="1"/>
  <c r="K196" i="1"/>
  <c r="M196" i="1" s="1"/>
  <c r="Q196" i="1" s="1"/>
  <c r="S196" i="1" s="1"/>
  <c r="L198" i="1"/>
  <c r="R198" i="1" s="1"/>
  <c r="S198" i="1" s="1"/>
  <c r="K201" i="1"/>
  <c r="M201" i="1" s="1"/>
  <c r="Q201" i="1" s="1"/>
  <c r="S201" i="1" s="1"/>
  <c r="L207" i="1"/>
  <c r="R207" i="1" s="1"/>
  <c r="S207" i="1" s="1"/>
  <c r="K209" i="1"/>
  <c r="M209" i="1" s="1"/>
  <c r="Q209" i="1" s="1"/>
  <c r="S209" i="1" s="1"/>
  <c r="L189" i="1"/>
  <c r="R189" i="1" s="1"/>
  <c r="S189" i="1" s="1"/>
  <c r="L179" i="1"/>
  <c r="R179" i="1" s="1"/>
  <c r="S179" i="1" s="1"/>
  <c r="K16" i="1"/>
  <c r="M16" i="1" s="1"/>
  <c r="Q16" i="1" s="1"/>
  <c r="S16" i="1" s="1"/>
  <c r="L20" i="1"/>
  <c r="R20" i="1" s="1"/>
  <c r="S20" i="1" s="1"/>
  <c r="K60" i="1"/>
  <c r="M60" i="1" s="1"/>
  <c r="Q60" i="1" s="1"/>
  <c r="S60" i="1" s="1"/>
  <c r="K110" i="1"/>
  <c r="M110" i="1" s="1"/>
  <c r="Q110" i="1" s="1"/>
  <c r="S110" i="1" s="1"/>
  <c r="K115" i="1"/>
  <c r="M115" i="1" s="1"/>
  <c r="Q115" i="1" s="1"/>
  <c r="S115" i="1" s="1"/>
  <c r="K119" i="1"/>
  <c r="M119" i="1" s="1"/>
  <c r="Q119" i="1" s="1"/>
  <c r="S119" i="1" s="1"/>
  <c r="K123" i="1"/>
  <c r="M123" i="1" s="1"/>
  <c r="Q123" i="1" s="1"/>
  <c r="S123" i="1" s="1"/>
  <c r="K127" i="1"/>
  <c r="M127" i="1" s="1"/>
  <c r="Q127" i="1" s="1"/>
  <c r="L137" i="1"/>
  <c r="R137" i="1" s="1"/>
  <c r="S137" i="1" s="1"/>
  <c r="L141" i="1"/>
  <c r="R141" i="1" s="1"/>
  <c r="S141" i="1" s="1"/>
  <c r="K158" i="1"/>
  <c r="M158" i="1" s="1"/>
  <c r="Q158" i="1" s="1"/>
  <c r="S158" i="1" s="1"/>
  <c r="K163" i="1"/>
  <c r="M163" i="1" s="1"/>
  <c r="Q163" i="1" s="1"/>
  <c r="S163" i="1" s="1"/>
  <c r="K169" i="1"/>
  <c r="M169" i="1" s="1"/>
  <c r="Q169" i="1" s="1"/>
  <c r="S169" i="1" s="1"/>
  <c r="K175" i="1"/>
  <c r="M175" i="1" s="1"/>
  <c r="Q175" i="1" s="1"/>
  <c r="S175" i="1" s="1"/>
  <c r="L188" i="1"/>
  <c r="R188" i="1" s="1"/>
  <c r="S188" i="1" s="1"/>
  <c r="K213" i="1"/>
  <c r="M213" i="1" s="1"/>
  <c r="Q213" i="1" s="1"/>
  <c r="S213" i="1" s="1"/>
  <c r="K217" i="1"/>
  <c r="M217" i="1" s="1"/>
  <c r="Q217" i="1" s="1"/>
  <c r="S217" i="1" s="1"/>
  <c r="K129" i="1"/>
  <c r="M129" i="1" s="1"/>
  <c r="Q129" i="1" s="1"/>
  <c r="S129" i="1" s="1"/>
  <c r="K191" i="1"/>
  <c r="M191" i="1" s="1"/>
  <c r="Q191" i="1" s="1"/>
  <c r="S191" i="1" s="1"/>
  <c r="L177" i="1"/>
  <c r="R177" i="1" s="1"/>
  <c r="S177" i="1" s="1"/>
  <c r="L132" i="1"/>
  <c r="R132" i="1" s="1"/>
  <c r="S132" i="1" s="1"/>
  <c r="K107" i="1"/>
  <c r="M107" i="1" s="1"/>
  <c r="Q107" i="1" s="1"/>
  <c r="S107" i="1" s="1"/>
  <c r="K64" i="1"/>
  <c r="M64" i="1" s="1"/>
  <c r="Q64" i="1" s="1"/>
  <c r="S64" i="1" s="1"/>
  <c r="K22" i="1"/>
  <c r="M22" i="1" s="1"/>
  <c r="Q22" i="1" s="1"/>
  <c r="L24" i="1"/>
  <c r="R24" i="1" s="1"/>
  <c r="S24" i="1" s="1"/>
  <c r="K56" i="1"/>
  <c r="M56" i="1" s="1"/>
  <c r="Q56" i="1" s="1"/>
  <c r="S56" i="1" s="1"/>
  <c r="L79" i="1"/>
  <c r="R79" i="1" s="1"/>
  <c r="S79" i="1" s="1"/>
  <c r="K111" i="1"/>
  <c r="M111" i="1" s="1"/>
  <c r="Q111" i="1" s="1"/>
  <c r="S111" i="1" s="1"/>
  <c r="K136" i="1"/>
  <c r="M136" i="1" s="1"/>
  <c r="Q136" i="1" s="1"/>
  <c r="S136" i="1" s="1"/>
  <c r="L138" i="1"/>
  <c r="R138" i="1" s="1"/>
  <c r="S138" i="1" s="1"/>
  <c r="K140" i="1"/>
  <c r="M140" i="1" s="1"/>
  <c r="Q140" i="1" s="1"/>
  <c r="S140" i="1" s="1"/>
  <c r="L160" i="1"/>
  <c r="R160" i="1" s="1"/>
  <c r="S160" i="1" s="1"/>
  <c r="K168" i="1"/>
  <c r="M168" i="1" s="1"/>
  <c r="Q168" i="1" s="1"/>
  <c r="S168" i="1" s="1"/>
  <c r="L170" i="1"/>
  <c r="R170" i="1" s="1"/>
  <c r="S170" i="1" s="1"/>
  <c r="K172" i="1"/>
  <c r="M172" i="1" s="1"/>
  <c r="Q172" i="1" s="1"/>
  <c r="S172" i="1" s="1"/>
  <c r="L184" i="1"/>
  <c r="R184" i="1" s="1"/>
  <c r="S184" i="1" s="1"/>
  <c r="K186" i="1"/>
  <c r="M186" i="1" s="1"/>
  <c r="Q186" i="1" s="1"/>
  <c r="S186" i="1" s="1"/>
  <c r="L178" i="1"/>
  <c r="R178" i="1" s="1"/>
  <c r="S178" i="1" s="1"/>
  <c r="K151" i="1"/>
  <c r="M151" i="1" s="1"/>
  <c r="Q151" i="1" s="1"/>
  <c r="S151" i="1" s="1"/>
  <c r="L106" i="1"/>
  <c r="R106" i="1" s="1"/>
  <c r="S106" i="1" s="1"/>
  <c r="K67" i="1"/>
  <c r="M67" i="1" s="1"/>
  <c r="Q67" i="1" s="1"/>
  <c r="S67" i="1" s="1"/>
  <c r="L63" i="1"/>
  <c r="R63" i="1" s="1"/>
  <c r="S63" i="1" s="1"/>
  <c r="K103" i="1"/>
  <c r="M103" i="1" s="1"/>
  <c r="Q103" i="1" s="1"/>
  <c r="S103" i="1" s="1"/>
  <c r="L73" i="1"/>
  <c r="R73" i="1" s="1"/>
  <c r="S73" i="1" s="1"/>
  <c r="K14" i="1"/>
  <c r="M14" i="1" s="1"/>
  <c r="Q14" i="1" s="1"/>
  <c r="S14" i="1" s="1"/>
  <c r="S22" i="1"/>
  <c r="S87" i="1"/>
  <c r="S118" i="1"/>
  <c r="K19" i="1"/>
  <c r="M19" i="1" s="1"/>
  <c r="Q19" i="1" s="1"/>
  <c r="S19" i="1" s="1"/>
  <c r="S33" i="1"/>
  <c r="S35" i="1"/>
  <c r="K114" i="1"/>
  <c r="M114" i="1" s="1"/>
  <c r="Q114" i="1" s="1"/>
  <c r="S114" i="1" s="1"/>
  <c r="L116" i="1"/>
  <c r="R116" i="1" s="1"/>
  <c r="S116" i="1" s="1"/>
  <c r="K122" i="1"/>
  <c r="M122" i="1" s="1"/>
  <c r="Q122" i="1" s="1"/>
  <c r="S122" i="1" s="1"/>
  <c r="L124" i="1"/>
  <c r="R124" i="1" s="1"/>
  <c r="S124" i="1" s="1"/>
  <c r="K134" i="1"/>
  <c r="M134" i="1" s="1"/>
  <c r="Q134" i="1" s="1"/>
  <c r="S134" i="1" s="1"/>
  <c r="K143" i="1"/>
  <c r="M143" i="1" s="1"/>
  <c r="Q143" i="1" s="1"/>
  <c r="S143" i="1" s="1"/>
  <c r="L147" i="1"/>
  <c r="R147" i="1" s="1"/>
  <c r="S147" i="1" s="1"/>
  <c r="K149" i="1"/>
  <c r="M149" i="1" s="1"/>
  <c r="Q149" i="1" s="1"/>
  <c r="S149" i="1" s="1"/>
  <c r="L159" i="1"/>
  <c r="R159" i="1" s="1"/>
  <c r="S159" i="1" s="1"/>
  <c r="L164" i="1"/>
  <c r="R164" i="1" s="1"/>
  <c r="S164" i="1" s="1"/>
  <c r="K167" i="1"/>
  <c r="M167" i="1" s="1"/>
  <c r="Q167" i="1" s="1"/>
  <c r="S167" i="1" s="1"/>
  <c r="K174" i="1"/>
  <c r="M174" i="1" s="1"/>
  <c r="Q174" i="1" s="1"/>
  <c r="S174" i="1" s="1"/>
  <c r="L182" i="1"/>
  <c r="R182" i="1" s="1"/>
  <c r="S182" i="1" s="1"/>
  <c r="K195" i="1"/>
  <c r="M195" i="1" s="1"/>
  <c r="Q195" i="1" s="1"/>
  <c r="S195" i="1" s="1"/>
  <c r="K210" i="1"/>
  <c r="M210" i="1" s="1"/>
  <c r="Q210" i="1" s="1"/>
  <c r="S210" i="1" s="1"/>
  <c r="L212" i="1"/>
  <c r="R212" i="1" s="1"/>
  <c r="S212" i="1" s="1"/>
  <c r="K214" i="1"/>
  <c r="M214" i="1" s="1"/>
  <c r="Q214" i="1" s="1"/>
  <c r="S214" i="1" s="1"/>
  <c r="L216" i="1"/>
  <c r="R216" i="1" s="1"/>
  <c r="S216" i="1" s="1"/>
  <c r="K192" i="1"/>
  <c r="M192" i="1" s="1"/>
  <c r="Q192" i="1" s="1"/>
  <c r="S192" i="1" s="1"/>
  <c r="K131" i="1"/>
  <c r="M131" i="1" s="1"/>
  <c r="Q131" i="1" s="1"/>
  <c r="S131" i="1" s="1"/>
  <c r="L176" i="1"/>
  <c r="R176" i="1" s="1"/>
  <c r="S176" i="1" s="1"/>
  <c r="K130" i="1"/>
  <c r="M130" i="1" s="1"/>
  <c r="Q130" i="1" s="1"/>
  <c r="S130" i="1" s="1"/>
  <c r="L108" i="1"/>
  <c r="R108" i="1" s="1"/>
  <c r="S108" i="1" s="1"/>
  <c r="L101" i="1"/>
  <c r="R101" i="1" s="1"/>
  <c r="S101" i="1" s="1"/>
  <c r="K72" i="1"/>
  <c r="M72" i="1" s="1"/>
  <c r="Q72" i="1" s="1"/>
  <c r="S72" i="1" s="1"/>
  <c r="L42" i="1"/>
  <c r="R42" i="1" s="1"/>
  <c r="S42" i="1" s="1"/>
  <c r="K109" i="1"/>
  <c r="M109" i="1" s="1"/>
  <c r="Q109" i="1" s="1"/>
  <c r="S109" i="1" s="1"/>
  <c r="K102" i="1"/>
  <c r="M102" i="1" s="1"/>
  <c r="Q102" i="1" s="1"/>
  <c r="S102" i="1" s="1"/>
  <c r="L69" i="1"/>
  <c r="R69" i="1" s="1"/>
  <c r="S69" i="1" s="1"/>
  <c r="L62" i="1"/>
  <c r="R62" i="1" s="1"/>
  <c r="S62" i="1" s="1"/>
  <c r="K40" i="1"/>
  <c r="M40" i="1" s="1"/>
  <c r="Q40" i="1" s="1"/>
  <c r="S40" i="1" s="1"/>
  <c r="K10" i="1"/>
  <c r="M10" i="1" s="1"/>
  <c r="Q10" i="1" s="1"/>
  <c r="S10" i="1" s="1"/>
  <c r="S152" i="1"/>
  <c r="S154" i="1"/>
  <c r="S156" i="1"/>
  <c r="S153" i="1"/>
  <c r="S155" i="1"/>
  <c r="S157" i="1"/>
  <c r="S31" i="1"/>
  <c r="S45" i="1"/>
  <c r="S47" i="1"/>
  <c r="S49" i="1"/>
  <c r="S36" i="1"/>
  <c r="S26" i="1"/>
  <c r="S28" i="1"/>
  <c r="S30" i="1"/>
  <c r="S12" i="1"/>
  <c r="S11" i="1"/>
  <c r="S127" i="1"/>
  <c r="S53" i="1"/>
  <c r="S180" i="1"/>
  <c r="S97" i="1"/>
  <c r="S44" i="1"/>
  <c r="S46" i="1"/>
  <c r="S48" i="1"/>
  <c r="S37" i="1"/>
  <c r="S27" i="1"/>
  <c r="S29" i="1"/>
  <c r="K66" i="1"/>
  <c r="M66" i="1" s="1"/>
  <c r="Q66" i="1" s="1"/>
  <c r="S66" i="1" s="1"/>
  <c r="K52" i="1"/>
  <c r="M52" i="1" s="1"/>
  <c r="Q52" i="1" s="1"/>
  <c r="S52" i="1" s="1"/>
  <c r="K61" i="1"/>
  <c r="M61" i="1" s="1"/>
  <c r="Q61" i="1" s="1"/>
  <c r="S61" i="1" s="1"/>
  <c r="K74" i="1"/>
  <c r="M74" i="1" s="1"/>
  <c r="Q74" i="1" s="1"/>
  <c r="S74" i="1" s="1"/>
  <c r="K86" i="1"/>
  <c r="M86" i="1" s="1"/>
  <c r="Q86" i="1" s="1"/>
  <c r="S86" i="1" s="1"/>
  <c r="K91" i="1"/>
  <c r="M91" i="1" s="1"/>
  <c r="Q91" i="1" s="1"/>
  <c r="S91" i="1" s="1"/>
  <c r="K113" i="1"/>
  <c r="M113" i="1" s="1"/>
  <c r="Q113" i="1" s="1"/>
  <c r="S113" i="1" s="1"/>
  <c r="K117" i="1"/>
  <c r="M117" i="1" s="1"/>
  <c r="Q117" i="1" s="1"/>
  <c r="S117" i="1" s="1"/>
  <c r="K121" i="1"/>
  <c r="M121" i="1" s="1"/>
  <c r="Q121" i="1" s="1"/>
  <c r="S121" i="1" s="1"/>
  <c r="K125" i="1"/>
  <c r="M125" i="1" s="1"/>
  <c r="Q125" i="1" s="1"/>
  <c r="S125" i="1" s="1"/>
  <c r="K135" i="1"/>
  <c r="M135" i="1" s="1"/>
  <c r="Q135" i="1" s="1"/>
  <c r="S135" i="1" s="1"/>
  <c r="K150" i="1"/>
  <c r="M150" i="1" s="1"/>
  <c r="Q150" i="1" s="1"/>
  <c r="S150" i="1" s="1"/>
  <c r="K161" i="1"/>
  <c r="M161" i="1" s="1"/>
  <c r="Q161" i="1" s="1"/>
  <c r="S161" i="1" s="1"/>
  <c r="K165" i="1"/>
  <c r="M165" i="1" s="1"/>
  <c r="Q165" i="1" s="1"/>
  <c r="S165" i="1" s="1"/>
  <c r="K173" i="1"/>
  <c r="M173" i="1" s="1"/>
  <c r="Q173" i="1" s="1"/>
  <c r="S173" i="1" s="1"/>
  <c r="K183" i="1"/>
  <c r="M183" i="1" s="1"/>
  <c r="Q183" i="1" s="1"/>
  <c r="S183" i="1" s="1"/>
  <c r="K187" i="1"/>
  <c r="M187" i="1" s="1"/>
  <c r="Q187" i="1" s="1"/>
  <c r="S187" i="1" s="1"/>
  <c r="K199" i="1"/>
  <c r="M199" i="1" s="1"/>
  <c r="Q199" i="1" s="1"/>
  <c r="S199" i="1" s="1"/>
  <c r="K190" i="1"/>
  <c r="M190" i="1" s="1"/>
  <c r="Q190" i="1" s="1"/>
  <c r="S190" i="1" s="1"/>
  <c r="K133" i="1"/>
  <c r="M133" i="1" s="1"/>
  <c r="Q133" i="1" s="1"/>
  <c r="S133" i="1" s="1"/>
  <c r="L181" i="1"/>
  <c r="R181" i="1" s="1"/>
  <c r="S181" i="1" s="1"/>
  <c r="K100" i="1"/>
  <c r="M100" i="1" s="1"/>
  <c r="Q100" i="1" s="1"/>
  <c r="S100" i="1" s="1"/>
  <c r="L17" i="1"/>
  <c r="R17" i="1" s="1"/>
  <c r="S17" i="1" s="1"/>
  <c r="K105" i="1"/>
  <c r="M105" i="1" s="1"/>
  <c r="Q105" i="1" s="1"/>
  <c r="S105" i="1" s="1"/>
  <c r="K71" i="1"/>
  <c r="M71" i="1" s="1"/>
  <c r="Q71" i="1" s="1"/>
  <c r="S71" i="1" s="1"/>
  <c r="K15" i="1"/>
  <c r="M15" i="1" s="1"/>
  <c r="Q15" i="1" s="1"/>
  <c r="S15" i="1" s="1"/>
  <c r="K18" i="1"/>
  <c r="M18" i="1" s="1"/>
  <c r="Q18" i="1" s="1"/>
  <c r="S18" i="1" s="1"/>
  <c r="G3" i="1"/>
  <c r="J3" i="1" s="1"/>
  <c r="K3" i="1" s="1"/>
  <c r="M3" i="1" s="1"/>
  <c r="Q3" i="1" s="1"/>
  <c r="L7" i="1"/>
  <c r="R7" i="1" s="1"/>
  <c r="K7" i="1"/>
  <c r="M7" i="1" s="1"/>
  <c r="Q7" i="1" s="1"/>
  <c r="L2" i="1"/>
  <c r="R2" i="1" s="1"/>
  <c r="K2" i="1"/>
  <c r="M2" i="1" s="1"/>
  <c r="Q2" i="1" s="1"/>
  <c r="K6" i="1"/>
  <c r="M6" i="1" s="1"/>
  <c r="Q6" i="1" s="1"/>
  <c r="L6" i="1"/>
  <c r="R6" i="1" s="1"/>
  <c r="K4" i="1"/>
  <c r="M4" i="1" s="1"/>
  <c r="Q4" i="1" s="1"/>
  <c r="L4" i="1"/>
  <c r="R4" i="1" s="1"/>
  <c r="K203" i="1"/>
  <c r="M203" i="1" s="1"/>
  <c r="Q203" i="1" s="1"/>
  <c r="L203" i="1"/>
  <c r="R203" i="1" s="1"/>
  <c r="K202" i="1"/>
  <c r="M202" i="1" s="1"/>
  <c r="Q202" i="1" s="1"/>
  <c r="L202" i="1"/>
  <c r="R202" i="1" s="1"/>
  <c r="K205" i="1"/>
  <c r="M205" i="1" s="1"/>
  <c r="Q205" i="1" s="1"/>
  <c r="L205" i="1"/>
  <c r="R205" i="1" s="1"/>
  <c r="K204" i="1"/>
  <c r="M204" i="1" s="1"/>
  <c r="Q204" i="1" s="1"/>
  <c r="L204" i="1"/>
  <c r="R204" i="1" s="1"/>
  <c r="L8" i="1"/>
  <c r="R8" i="1" s="1"/>
  <c r="K8" i="1"/>
  <c r="M8" i="1" s="1"/>
  <c r="Q8" i="1" s="1"/>
  <c r="L5" i="1" l="1"/>
  <c r="R5" i="1" s="1"/>
  <c r="S4" i="1"/>
  <c r="S2" i="1"/>
  <c r="S7" i="1"/>
  <c r="S8" i="1"/>
  <c r="S204" i="1"/>
  <c r="S205" i="1"/>
  <c r="S202" i="1"/>
  <c r="S203" i="1"/>
  <c r="S6" i="1"/>
  <c r="S5" i="1"/>
  <c r="L3" i="1"/>
  <c r="R3" i="1" s="1"/>
  <c r="S3" i="1" s="1"/>
</calcChain>
</file>

<file path=xl/sharedStrings.xml><?xml version="1.0" encoding="utf-8"?>
<sst xmlns="http://schemas.openxmlformats.org/spreadsheetml/2006/main" count="451" uniqueCount="129">
  <si>
    <t>Cambridge</t>
  </si>
  <si>
    <t>General engineering</t>
  </si>
  <si>
    <t>Oxford</t>
  </si>
  <si>
    <t>Imperial</t>
  </si>
  <si>
    <t>Northumbria</t>
  </si>
  <si>
    <t>Anglia Ruskin</t>
  </si>
  <si>
    <t>Nottingham Trent</t>
  </si>
  <si>
    <t>HEI</t>
  </si>
  <si>
    <t>UoA</t>
  </si>
  <si>
    <t>4*%</t>
  </si>
  <si>
    <t>No of 4*</t>
  </si>
  <si>
    <t>3*%</t>
  </si>
  <si>
    <t>No of 3*</t>
  </si>
  <si>
    <t>Weighting</t>
  </si>
  <si>
    <t>Staff FTE</t>
  </si>
  <si>
    <t>3*£</t>
  </si>
  <si>
    <t>4*£</t>
  </si>
  <si>
    <t>Total funding received for Outputs</t>
  </si>
  <si>
    <t>£ a 4* can earn per year</t>
  </si>
  <si>
    <t>£ a 3* can earn per year</t>
  </si>
  <si>
    <t xml:space="preserve">Aeronautical, Mechanical, Chemical and Manufacturing Engineering </t>
  </si>
  <si>
    <t xml:space="preserve">University of Cambridge </t>
  </si>
  <si>
    <t xml:space="preserve">Cranfield University </t>
  </si>
  <si>
    <t xml:space="preserve">Imperial College London </t>
  </si>
  <si>
    <t xml:space="preserve">University of Portsmouth </t>
  </si>
  <si>
    <t xml:space="preserve">University of Sunderland </t>
  </si>
  <si>
    <t xml:space="preserve">University of Greenwich </t>
  </si>
  <si>
    <t>Clinical Medicine</t>
  </si>
  <si>
    <t xml:space="preserve">The University of Birmingham </t>
  </si>
  <si>
    <t xml:space="preserve">University of Bristol </t>
  </si>
  <si>
    <t xml:space="preserve">The University of East Anglia </t>
  </si>
  <si>
    <t xml:space="preserve">University of Exeter </t>
  </si>
  <si>
    <t xml:space="preserve">Brunel University London </t>
  </si>
  <si>
    <t xml:space="preserve">Public Health, Health Services and Primary Care </t>
  </si>
  <si>
    <t xml:space="preserve">Anglia Ruskin University </t>
  </si>
  <si>
    <t xml:space="preserve">Aston University </t>
  </si>
  <si>
    <t xml:space="preserve">The University of Bath </t>
  </si>
  <si>
    <t xml:space="preserve">University of Bedfordshire </t>
  </si>
  <si>
    <t xml:space="preserve">Birmingham City University </t>
  </si>
  <si>
    <t xml:space="preserve">Allied Health Professions, Dentistry, Nursing and Pharmacy </t>
  </si>
  <si>
    <t xml:space="preserve">Birkbeck College </t>
  </si>
  <si>
    <t xml:space="preserve">The University of Bolton </t>
  </si>
  <si>
    <t xml:space="preserve">Psychology, Psychiatry and Neuroscience </t>
  </si>
  <si>
    <t xml:space="preserve">University of Oxford </t>
  </si>
  <si>
    <t xml:space="preserve">Oxford Brookes University </t>
  </si>
  <si>
    <t xml:space="preserve">University of Derby </t>
  </si>
  <si>
    <t xml:space="preserve">Biological Sciences </t>
  </si>
  <si>
    <t xml:space="preserve">Birkbeck College* </t>
  </si>
  <si>
    <t xml:space="preserve">Canterbury Christ Church University </t>
  </si>
  <si>
    <t xml:space="preserve">Agriculture, Veterinary and Food Science </t>
  </si>
  <si>
    <t xml:space="preserve">University of Brighton </t>
  </si>
  <si>
    <t xml:space="preserve">Earth Systems and Environmental Sciences </t>
  </si>
  <si>
    <t xml:space="preserve">University of Durham </t>
  </si>
  <si>
    <t>Chemistry</t>
  </si>
  <si>
    <t>Physics</t>
  </si>
  <si>
    <t xml:space="preserve">University of Central Lancashire </t>
  </si>
  <si>
    <t xml:space="preserve">University of Chester </t>
  </si>
  <si>
    <t xml:space="preserve">The City University </t>
  </si>
  <si>
    <t xml:space="preserve">Coventry University </t>
  </si>
  <si>
    <t xml:space="preserve">Mathematical Sciences </t>
  </si>
  <si>
    <t xml:space="preserve">Computer Science and Informatics </t>
  </si>
  <si>
    <t xml:space="preserve">Electrical and Electronic Engineering, Metallurgy and Materials </t>
  </si>
  <si>
    <t>The University of Birmingham A</t>
  </si>
  <si>
    <t>The University of Birmingham B</t>
  </si>
  <si>
    <t xml:space="preserve">The University of Bradford </t>
  </si>
  <si>
    <t xml:space="preserve">The University of Leeds </t>
  </si>
  <si>
    <t xml:space="preserve">University College London </t>
  </si>
  <si>
    <t xml:space="preserve">Loughborough University </t>
  </si>
  <si>
    <t xml:space="preserve">Civil and Construction Engineering </t>
  </si>
  <si>
    <t xml:space="preserve">The University of Manchester </t>
  </si>
  <si>
    <t xml:space="preserve">University of Newcastle Upon Tyne </t>
  </si>
  <si>
    <t xml:space="preserve">University of Northumbria at Newcastle </t>
  </si>
  <si>
    <t xml:space="preserve">The University of Nottingham </t>
  </si>
  <si>
    <t xml:space="preserve">Nottingham Trent University </t>
  </si>
  <si>
    <t xml:space="preserve">Architecture, Built Environment and Planning </t>
  </si>
  <si>
    <t xml:space="preserve">University of Gloucestershire </t>
  </si>
  <si>
    <t xml:space="preserve">The University of Hull </t>
  </si>
  <si>
    <t xml:space="preserve">King's College London </t>
  </si>
  <si>
    <t xml:space="preserve">Kingston University </t>
  </si>
  <si>
    <t>University of Exeter B</t>
  </si>
  <si>
    <t xml:space="preserve">Geography, Environmental Studies and Archaeology </t>
  </si>
  <si>
    <t xml:space="preserve">Economics and Econometrics </t>
  </si>
  <si>
    <t xml:space="preserve">Business and Management Studies </t>
  </si>
  <si>
    <t xml:space="preserve">University of Sussex </t>
  </si>
  <si>
    <t xml:space="preserve">The University of Warwick </t>
  </si>
  <si>
    <t xml:space="preserve">University of the West of England, Bristol </t>
  </si>
  <si>
    <t xml:space="preserve">The University of Westminster </t>
  </si>
  <si>
    <t xml:space="preserve">The University of Wolverhampton </t>
  </si>
  <si>
    <t xml:space="preserve">The University of York </t>
  </si>
  <si>
    <t>Law</t>
  </si>
  <si>
    <t xml:space="preserve">Politics and International Studies </t>
  </si>
  <si>
    <t xml:space="preserve">The University of Southampton </t>
  </si>
  <si>
    <t xml:space="preserve">Teesside University </t>
  </si>
  <si>
    <t xml:space="preserve">Social Work and Social Policy </t>
  </si>
  <si>
    <t xml:space="preserve">Roehampton University </t>
  </si>
  <si>
    <t xml:space="preserve">The University of Surrey </t>
  </si>
  <si>
    <t xml:space="preserve">University of Winchester </t>
  </si>
  <si>
    <t xml:space="preserve">Sociology </t>
  </si>
  <si>
    <t xml:space="preserve">Goldsmiths' College </t>
  </si>
  <si>
    <t xml:space="preserve">Anthropology and Development Studies </t>
  </si>
  <si>
    <t xml:space="preserve">University of Worcester </t>
  </si>
  <si>
    <t xml:space="preserve">York St John University </t>
  </si>
  <si>
    <t xml:space="preserve">Education </t>
  </si>
  <si>
    <t xml:space="preserve">Bournemouth University </t>
  </si>
  <si>
    <t xml:space="preserve">Sport and Exercise Sciences, Leisure and Tourism </t>
  </si>
  <si>
    <t xml:space="preserve">Area Studies </t>
  </si>
  <si>
    <t xml:space="preserve">Modern Languages and Linguistics </t>
  </si>
  <si>
    <t xml:space="preserve">Bath Spa University </t>
  </si>
  <si>
    <t xml:space="preserve">English Language and Literature </t>
  </si>
  <si>
    <t>History</t>
  </si>
  <si>
    <t xml:space="preserve">The University of Kent </t>
  </si>
  <si>
    <t xml:space="preserve">Classics </t>
  </si>
  <si>
    <t xml:space="preserve">St Mary's University, Twickenham </t>
  </si>
  <si>
    <t>Philosophy</t>
  </si>
  <si>
    <t xml:space="preserve">Theology and Religious Studies </t>
  </si>
  <si>
    <t xml:space="preserve">The Arts University Bournemouth </t>
  </si>
  <si>
    <t xml:space="preserve">University of the Arts, London </t>
  </si>
  <si>
    <t xml:space="preserve">Art and Design: History, Practice and Theory </t>
  </si>
  <si>
    <t xml:space="preserve">The University of West London </t>
  </si>
  <si>
    <t xml:space="preserve">Music, Drama, Dance and Performing Arts </t>
  </si>
  <si>
    <t>The University of York A</t>
  </si>
  <si>
    <t>The University of York B</t>
  </si>
  <si>
    <t xml:space="preserve">Communication, Cultural and Media Studies, Library and Information Management </t>
  </si>
  <si>
    <t>No of papers to be submitted</t>
  </si>
  <si>
    <t>No. of 4*</t>
  </si>
  <si>
    <t>No. of 3*</t>
  </si>
  <si>
    <t>Earning from 4*</t>
  </si>
  <si>
    <t>Earning from 3*</t>
  </si>
  <si>
    <t>Total Crosscheck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</si>
</sst>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quotePrefix="1" applyNumberFormat="1" applyFont="1" applyBorder="1" applyAlignment="1">
      <alignment horizontal="center" vertical="center" wrapText="1"/>
    </xf>
    <xf numFmtId="164" fontId="3" fillId="0" borderId="1" xfId="0" quotePrefix="1" applyNumberFormat="1" applyFont="1" applyBorder="1" applyAlignment="1">
      <alignment horizontal="center" vertical="center"/>
    </xf>
    <xf numFmtId="3" fontId="3" fillId="0" borderId="1" xfId="0" quotePrefix="1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7"/>
  <sheetViews>
    <sheetView tabSelected="1" topLeftCell="B1" zoomScale="70" zoomScaleNormal="70" workbookViewId="0">
      <selection activeCell="R2" sqref="R2"/>
    </sheetView>
  </sheetViews>
  <sheetFormatPr defaultRowHeight="15.6" x14ac:dyDescent="0.2"/>
  <cols>
    <col min="1" max="1" width="16" style="2" customWidth="1"/>
    <col min="2" max="2" width="19.6640625" style="2" customWidth="1"/>
    <col min="3" max="6" width="8.88671875" style="2"/>
    <col min="7" max="7" width="11.77734375" style="2" customWidth="1"/>
    <col min="8" max="8" width="14.109375" style="2" customWidth="1"/>
    <col min="9" max="9" width="32.88671875" style="1" customWidth="1"/>
    <col min="10" max="10" width="12.5546875" style="2" customWidth="1"/>
    <col min="11" max="11" width="10.5546875" style="2" customWidth="1"/>
    <col min="12" max="12" width="23.6640625" style="2" customWidth="1"/>
    <col min="13" max="13" width="28.77734375" style="2" customWidth="1"/>
    <col min="14" max="14" width="28.77734375" style="5" customWidth="1"/>
    <col min="15" max="15" width="11.109375" style="5" customWidth="1"/>
    <col min="16" max="16" width="12.21875" style="5" customWidth="1"/>
    <col min="17" max="17" width="16.44140625" style="5" customWidth="1"/>
    <col min="18" max="18" width="19.109375" style="5" customWidth="1"/>
    <col min="19" max="19" width="23.6640625" style="5" customWidth="1"/>
    <col min="20" max="16384" width="8.88671875" style="2"/>
  </cols>
  <sheetData>
    <row r="1" spans="1:19" x14ac:dyDescent="0.2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14</v>
      </c>
      <c r="I1" s="3" t="s">
        <v>17</v>
      </c>
      <c r="J1" s="3" t="s">
        <v>15</v>
      </c>
      <c r="K1" s="3" t="s">
        <v>16</v>
      </c>
      <c r="L1" s="3" t="s">
        <v>19</v>
      </c>
      <c r="M1" s="3" t="s">
        <v>18</v>
      </c>
      <c r="N1" s="12" t="s">
        <v>123</v>
      </c>
      <c r="O1" s="12" t="s">
        <v>124</v>
      </c>
      <c r="P1" s="12" t="s">
        <v>125</v>
      </c>
      <c r="Q1" s="12" t="s">
        <v>126</v>
      </c>
      <c r="R1" s="12" t="s">
        <v>127</v>
      </c>
      <c r="S1" s="12" t="s">
        <v>128</v>
      </c>
    </row>
    <row r="2" spans="1:19" x14ac:dyDescent="0.2">
      <c r="A2" s="4" t="s">
        <v>0</v>
      </c>
      <c r="B2" s="4" t="s">
        <v>1</v>
      </c>
      <c r="C2" s="5">
        <v>37.4</v>
      </c>
      <c r="D2" s="5">
        <f>((C2/100)*H2)</f>
        <v>66.272799999999989</v>
      </c>
      <c r="E2" s="5">
        <v>55.8</v>
      </c>
      <c r="F2" s="5">
        <f t="shared" ref="F2:F69" si="0">((E2/100)*H2)</f>
        <v>98.877599999999987</v>
      </c>
      <c r="G2" s="5">
        <f>((D2*4)+F2)</f>
        <v>363.96879999999993</v>
      </c>
      <c r="H2" s="5">
        <v>177.2</v>
      </c>
      <c r="I2" s="5">
        <v>5328295</v>
      </c>
      <c r="J2" s="5">
        <f>(I2/G2)</f>
        <v>14639.427885027511</v>
      </c>
      <c r="K2" s="5">
        <f>(J2*4)</f>
        <v>58557.711540110045</v>
      </c>
      <c r="L2" s="5">
        <f>(J2/4)</f>
        <v>3659.8569712568778</v>
      </c>
      <c r="M2" s="5">
        <f>(K2/4)</f>
        <v>14639.427885027511</v>
      </c>
      <c r="N2" s="5">
        <f xml:space="preserve"> (H2*4)</f>
        <v>708.8</v>
      </c>
      <c r="O2" s="5">
        <f>((C2/100)*N2)</f>
        <v>265.09119999999996</v>
      </c>
      <c r="P2" s="5">
        <f>((E2/100)*N2)</f>
        <v>395.51039999999995</v>
      </c>
      <c r="Q2" s="5">
        <f>(O2*M2)</f>
        <v>3880783.5053554042</v>
      </c>
      <c r="R2" s="5">
        <f>+(P2*L2)</f>
        <v>1447511.494644596</v>
      </c>
      <c r="S2" s="5">
        <f>(Q2+R2)</f>
        <v>5328295</v>
      </c>
    </row>
    <row r="3" spans="1:19" x14ac:dyDescent="0.2">
      <c r="A3" s="4" t="s">
        <v>2</v>
      </c>
      <c r="B3" s="4" t="s">
        <v>1</v>
      </c>
      <c r="C3" s="5">
        <v>39.5</v>
      </c>
      <c r="D3" s="5">
        <f t="shared" ref="D3:D69" si="1">((C3/100)*H3)</f>
        <v>37.047050000000006</v>
      </c>
      <c r="E3" s="5">
        <v>55.4</v>
      </c>
      <c r="F3" s="5">
        <f t="shared" si="0"/>
        <v>51.95966</v>
      </c>
      <c r="G3" s="5">
        <f t="shared" ref="G3:G69" si="2">((D3*4)+F3)</f>
        <v>200.14786000000004</v>
      </c>
      <c r="H3" s="5">
        <v>93.79</v>
      </c>
      <c r="I3" s="5">
        <v>2930050</v>
      </c>
      <c r="J3" s="5">
        <f t="shared" ref="J3:J10" si="3">(I3/G3)</f>
        <v>14639.427071565988</v>
      </c>
      <c r="K3" s="5">
        <f t="shared" ref="K3:K10" si="4">(J3*4)</f>
        <v>58557.708286263951</v>
      </c>
      <c r="L3" s="5">
        <f t="shared" ref="L3:L10" si="5">(J3/4)</f>
        <v>3659.8567678914969</v>
      </c>
      <c r="M3" s="5">
        <f>(K3/4)</f>
        <v>14639.427071565988</v>
      </c>
      <c r="N3" s="5">
        <f t="shared" ref="N3:N66" si="6" xml:space="preserve"> (H3*4)</f>
        <v>375.16</v>
      </c>
      <c r="O3" s="5">
        <f t="shared" ref="O3:O66" si="7">((C3/100)*N3)</f>
        <v>148.18820000000002</v>
      </c>
      <c r="P3" s="5">
        <f t="shared" ref="P3:P66" si="8">((E3/100)*N3)</f>
        <v>207.83864</v>
      </c>
      <c r="Q3" s="5">
        <f t="shared" ref="Q3:Q6" si="9">(O3*M3)</f>
        <v>2169390.3467666353</v>
      </c>
      <c r="R3" s="5">
        <f t="shared" ref="R3:R6" si="10">+(P3*L3)</f>
        <v>760659.65323336434</v>
      </c>
      <c r="S3" s="5">
        <f t="shared" ref="S3:S6" si="11">(Q3+R3)</f>
        <v>2930049.9999999995</v>
      </c>
    </row>
    <row r="4" spans="1:19" x14ac:dyDescent="0.2">
      <c r="A4" s="4" t="s">
        <v>3</v>
      </c>
      <c r="B4" s="4" t="s">
        <v>1</v>
      </c>
      <c r="C4" s="5">
        <v>29</v>
      </c>
      <c r="D4" s="5">
        <f t="shared" si="1"/>
        <v>9.7149999999999999</v>
      </c>
      <c r="E4" s="5">
        <v>67</v>
      </c>
      <c r="F4" s="5">
        <f t="shared" si="0"/>
        <v>22.445</v>
      </c>
      <c r="G4" s="5">
        <f t="shared" si="2"/>
        <v>61.305</v>
      </c>
      <c r="H4" s="5">
        <v>33.5</v>
      </c>
      <c r="I4" s="5">
        <v>897470</v>
      </c>
      <c r="J4" s="5">
        <f t="shared" si="3"/>
        <v>14639.425821711116</v>
      </c>
      <c r="K4" s="5">
        <f t="shared" si="4"/>
        <v>58557.703286844466</v>
      </c>
      <c r="L4" s="5">
        <f t="shared" si="5"/>
        <v>3659.8564554277791</v>
      </c>
      <c r="M4" s="5">
        <f t="shared" ref="M4:M10" si="12">(K4/4)</f>
        <v>14639.425821711116</v>
      </c>
      <c r="N4" s="5">
        <f t="shared" si="6"/>
        <v>134</v>
      </c>
      <c r="O4" s="5">
        <f t="shared" si="7"/>
        <v>38.86</v>
      </c>
      <c r="P4" s="5">
        <f t="shared" si="8"/>
        <v>89.78</v>
      </c>
      <c r="Q4" s="5">
        <f t="shared" si="9"/>
        <v>568888.08743169403</v>
      </c>
      <c r="R4" s="5">
        <f t="shared" si="10"/>
        <v>328581.91256830603</v>
      </c>
      <c r="S4" s="5">
        <f t="shared" si="11"/>
        <v>897470</v>
      </c>
    </row>
    <row r="5" spans="1:19" x14ac:dyDescent="0.2">
      <c r="A5" s="4" t="s">
        <v>4</v>
      </c>
      <c r="B5" s="4" t="s">
        <v>1</v>
      </c>
      <c r="C5" s="5">
        <v>18.2</v>
      </c>
      <c r="D5" s="5">
        <f t="shared" si="1"/>
        <v>4.1859999999999999</v>
      </c>
      <c r="E5" s="5">
        <v>60.6</v>
      </c>
      <c r="F5" s="5">
        <f t="shared" si="0"/>
        <v>13.937999999999999</v>
      </c>
      <c r="G5" s="5">
        <f t="shared" si="2"/>
        <v>30.681999999999999</v>
      </c>
      <c r="H5" s="5">
        <v>23</v>
      </c>
      <c r="I5" s="5">
        <v>449167</v>
      </c>
      <c r="J5" s="5">
        <f t="shared" si="3"/>
        <v>14639.430284857572</v>
      </c>
      <c r="K5" s="5">
        <f t="shared" si="4"/>
        <v>58557.721139430287</v>
      </c>
      <c r="L5" s="5">
        <f t="shared" si="5"/>
        <v>3659.8575712143929</v>
      </c>
      <c r="M5" s="5">
        <f t="shared" si="12"/>
        <v>14639.430284857572</v>
      </c>
      <c r="N5" s="5">
        <f t="shared" si="6"/>
        <v>92</v>
      </c>
      <c r="O5" s="5">
        <f t="shared" si="7"/>
        <v>16.744</v>
      </c>
      <c r="P5" s="5">
        <f t="shared" si="8"/>
        <v>55.751999999999995</v>
      </c>
      <c r="Q5" s="5">
        <f t="shared" si="9"/>
        <v>245122.62068965519</v>
      </c>
      <c r="R5" s="5">
        <f t="shared" si="10"/>
        <v>204044.37931034481</v>
      </c>
      <c r="S5" s="5">
        <f t="shared" si="11"/>
        <v>449167</v>
      </c>
    </row>
    <row r="6" spans="1:19" x14ac:dyDescent="0.2">
      <c r="A6" s="4" t="s">
        <v>5</v>
      </c>
      <c r="B6" s="4" t="s">
        <v>1</v>
      </c>
      <c r="C6" s="5">
        <v>0</v>
      </c>
      <c r="D6" s="5">
        <f t="shared" si="1"/>
        <v>0</v>
      </c>
      <c r="E6" s="5">
        <v>31</v>
      </c>
      <c r="F6" s="5">
        <f t="shared" si="0"/>
        <v>2.48</v>
      </c>
      <c r="G6" s="5">
        <f t="shared" si="2"/>
        <v>2.48</v>
      </c>
      <c r="H6" s="5">
        <v>8</v>
      </c>
      <c r="I6" s="5">
        <v>36306</v>
      </c>
      <c r="J6" s="5">
        <f t="shared" si="3"/>
        <v>14639.516129032258</v>
      </c>
      <c r="K6" s="5">
        <f t="shared" si="4"/>
        <v>58558.06451612903</v>
      </c>
      <c r="L6" s="5">
        <f t="shared" si="5"/>
        <v>3659.8790322580644</v>
      </c>
      <c r="M6" s="5">
        <f t="shared" si="12"/>
        <v>14639.516129032258</v>
      </c>
      <c r="N6" s="5">
        <f t="shared" si="6"/>
        <v>32</v>
      </c>
      <c r="O6" s="5">
        <f t="shared" si="7"/>
        <v>0</v>
      </c>
      <c r="P6" s="5">
        <f t="shared" si="8"/>
        <v>9.92</v>
      </c>
      <c r="Q6" s="5">
        <f t="shared" si="9"/>
        <v>0</v>
      </c>
      <c r="R6" s="5">
        <f t="shared" si="10"/>
        <v>36306</v>
      </c>
      <c r="S6" s="5">
        <f t="shared" si="11"/>
        <v>36306</v>
      </c>
    </row>
    <row r="7" spans="1:19" x14ac:dyDescent="0.2">
      <c r="A7" s="4" t="s">
        <v>6</v>
      </c>
      <c r="B7" s="4" t="s">
        <v>1</v>
      </c>
      <c r="C7" s="5">
        <v>26.8</v>
      </c>
      <c r="D7" s="5">
        <f t="shared" si="1"/>
        <v>3.8592000000000004</v>
      </c>
      <c r="E7" s="5">
        <v>67.8</v>
      </c>
      <c r="F7" s="5">
        <f t="shared" si="0"/>
        <v>9.7631999999999994</v>
      </c>
      <c r="G7" s="5">
        <f t="shared" si="2"/>
        <v>25.200000000000003</v>
      </c>
      <c r="H7" s="5">
        <v>14.4</v>
      </c>
      <c r="I7" s="5">
        <v>368914</v>
      </c>
      <c r="J7" s="5">
        <f t="shared" si="3"/>
        <v>14639.444444444443</v>
      </c>
      <c r="K7" s="5">
        <f t="shared" si="4"/>
        <v>58557.777777777774</v>
      </c>
      <c r="L7" s="5">
        <f t="shared" si="5"/>
        <v>3659.8611111111109</v>
      </c>
      <c r="M7" s="5">
        <f t="shared" si="12"/>
        <v>14639.444444444443</v>
      </c>
      <c r="N7" s="5">
        <f t="shared" si="6"/>
        <v>57.6</v>
      </c>
      <c r="O7" s="5">
        <f t="shared" si="7"/>
        <v>15.436800000000002</v>
      </c>
      <c r="P7" s="5">
        <f t="shared" si="8"/>
        <v>39.052799999999998</v>
      </c>
      <c r="Q7" s="5">
        <f t="shared" ref="Q7:Q70" si="13">(O7*M7)</f>
        <v>225986.17600000001</v>
      </c>
      <c r="R7" s="5">
        <f t="shared" ref="R7:R70" si="14">+(P7*L7)</f>
        <v>142927.82399999999</v>
      </c>
      <c r="S7" s="5">
        <f t="shared" ref="S7:S70" si="15">(Q7+R7)</f>
        <v>368914</v>
      </c>
    </row>
    <row r="8" spans="1:19" ht="78" x14ac:dyDescent="0.2">
      <c r="A8" s="6" t="s">
        <v>21</v>
      </c>
      <c r="B8" s="6" t="s">
        <v>20</v>
      </c>
      <c r="C8" s="7">
        <v>40</v>
      </c>
      <c r="D8" s="5">
        <f t="shared" si="1"/>
        <v>12.92</v>
      </c>
      <c r="E8" s="7">
        <v>54.5</v>
      </c>
      <c r="F8" s="5">
        <f t="shared" si="0"/>
        <v>17.6035</v>
      </c>
      <c r="G8" s="5">
        <f t="shared" si="2"/>
        <v>69.283500000000004</v>
      </c>
      <c r="H8" s="5">
        <v>32.299999999999997</v>
      </c>
      <c r="I8" s="8">
        <v>1014271</v>
      </c>
      <c r="J8" s="5">
        <f t="shared" si="3"/>
        <v>14639.430744693902</v>
      </c>
      <c r="K8" s="5">
        <f t="shared" si="4"/>
        <v>58557.722978775608</v>
      </c>
      <c r="L8" s="5">
        <f t="shared" si="5"/>
        <v>3659.8576861734755</v>
      </c>
      <c r="M8" s="5">
        <f t="shared" si="12"/>
        <v>14639.430744693902</v>
      </c>
      <c r="N8" s="5">
        <f t="shared" si="6"/>
        <v>129.19999999999999</v>
      </c>
      <c r="O8" s="5">
        <f t="shared" si="7"/>
        <v>51.68</v>
      </c>
      <c r="P8" s="5">
        <f t="shared" si="8"/>
        <v>70.414000000000001</v>
      </c>
      <c r="Q8" s="5">
        <f t="shared" si="13"/>
        <v>756565.78088578081</v>
      </c>
      <c r="R8" s="5">
        <f t="shared" si="14"/>
        <v>257705.2191142191</v>
      </c>
      <c r="S8" s="5">
        <f t="shared" si="15"/>
        <v>1014270.9999999999</v>
      </c>
    </row>
    <row r="9" spans="1:19" ht="78" x14ac:dyDescent="0.2">
      <c r="A9" s="6" t="s">
        <v>22</v>
      </c>
      <c r="B9" s="6" t="s">
        <v>20</v>
      </c>
      <c r="C9" s="7">
        <v>19.3</v>
      </c>
      <c r="D9" s="5">
        <f t="shared" si="1"/>
        <v>30.243099999999998</v>
      </c>
      <c r="E9" s="7">
        <v>63</v>
      </c>
      <c r="F9" s="5">
        <f t="shared" si="0"/>
        <v>98.720999999999989</v>
      </c>
      <c r="G9" s="5">
        <f t="shared" si="2"/>
        <v>219.6934</v>
      </c>
      <c r="H9" s="5">
        <v>156.69999999999999</v>
      </c>
      <c r="I9" s="8">
        <v>3216186</v>
      </c>
      <c r="J9" s="5">
        <f t="shared" si="3"/>
        <v>14639.429313761815</v>
      </c>
      <c r="K9" s="5">
        <f t="shared" si="4"/>
        <v>58557.717255047261</v>
      </c>
      <c r="L9" s="5">
        <f t="shared" si="5"/>
        <v>3659.8573284404538</v>
      </c>
      <c r="M9" s="5">
        <f t="shared" si="12"/>
        <v>14639.429313761815</v>
      </c>
      <c r="N9" s="5">
        <f t="shared" si="6"/>
        <v>626.79999999999995</v>
      </c>
      <c r="O9" s="5">
        <f t="shared" si="7"/>
        <v>120.97239999999999</v>
      </c>
      <c r="P9" s="5">
        <f t="shared" si="8"/>
        <v>394.88399999999996</v>
      </c>
      <c r="Q9" s="5">
        <f t="shared" si="13"/>
        <v>1770966.8987161198</v>
      </c>
      <c r="R9" s="5">
        <f t="shared" si="14"/>
        <v>1445219.10128388</v>
      </c>
      <c r="S9" s="5">
        <f t="shared" si="15"/>
        <v>3216186</v>
      </c>
    </row>
    <row r="10" spans="1:19" ht="78" x14ac:dyDescent="0.2">
      <c r="A10" s="6" t="s">
        <v>23</v>
      </c>
      <c r="B10" s="6" t="s">
        <v>20</v>
      </c>
      <c r="C10" s="7">
        <v>27.8</v>
      </c>
      <c r="D10" s="7">
        <f t="shared" si="1"/>
        <v>48.03840000000001</v>
      </c>
      <c r="E10" s="7">
        <v>56.6</v>
      </c>
      <c r="F10" s="7">
        <f t="shared" si="0"/>
        <v>97.804800000000014</v>
      </c>
      <c r="G10" s="5">
        <f t="shared" si="2"/>
        <v>289.95840000000004</v>
      </c>
      <c r="H10" s="5">
        <v>172.8</v>
      </c>
      <c r="I10" s="8">
        <v>4244825</v>
      </c>
      <c r="J10" s="5">
        <f t="shared" si="3"/>
        <v>14639.427586853837</v>
      </c>
      <c r="K10" s="5">
        <f t="shared" si="4"/>
        <v>58557.710347415348</v>
      </c>
      <c r="L10" s="5">
        <f t="shared" si="5"/>
        <v>3659.8568967134593</v>
      </c>
      <c r="M10" s="5">
        <f t="shared" si="12"/>
        <v>14639.427586853837</v>
      </c>
      <c r="N10" s="5">
        <f t="shared" si="6"/>
        <v>691.2</v>
      </c>
      <c r="O10" s="5">
        <f t="shared" si="7"/>
        <v>192.15360000000004</v>
      </c>
      <c r="P10" s="5">
        <f t="shared" si="8"/>
        <v>391.21920000000006</v>
      </c>
      <c r="Q10" s="5">
        <f t="shared" si="13"/>
        <v>2813018.7127532782</v>
      </c>
      <c r="R10" s="5">
        <f t="shared" si="14"/>
        <v>1431806.2872467223</v>
      </c>
      <c r="S10" s="5">
        <f t="shared" si="15"/>
        <v>4244825</v>
      </c>
    </row>
    <row r="11" spans="1:19" ht="78" x14ac:dyDescent="0.2">
      <c r="A11" s="6" t="s">
        <v>24</v>
      </c>
      <c r="B11" s="6" t="s">
        <v>20</v>
      </c>
      <c r="C11" s="7">
        <v>2.2999999999999998</v>
      </c>
      <c r="D11" s="7">
        <f t="shared" si="1"/>
        <v>0.41399999999999998</v>
      </c>
      <c r="E11" s="7">
        <v>59.1</v>
      </c>
      <c r="F11" s="7">
        <f t="shared" si="0"/>
        <v>10.638</v>
      </c>
      <c r="G11" s="5">
        <f t="shared" si="2"/>
        <v>12.294</v>
      </c>
      <c r="H11" s="5">
        <v>18</v>
      </c>
      <c r="I11" s="8">
        <v>179977</v>
      </c>
      <c r="J11" s="5">
        <f t="shared" ref="J11:J13" si="16">(I11/G11)</f>
        <v>14639.417602082316</v>
      </c>
      <c r="K11" s="5">
        <f t="shared" ref="K11:K13" si="17">(J11*4)</f>
        <v>58557.670408329264</v>
      </c>
      <c r="L11" s="5">
        <f t="shared" ref="L11:L13" si="18">(J11/4)</f>
        <v>3659.854400520579</v>
      </c>
      <c r="M11" s="5">
        <f t="shared" ref="M11:M13" si="19">(K11/4)</f>
        <v>14639.417602082316</v>
      </c>
      <c r="N11" s="5">
        <f t="shared" si="6"/>
        <v>72</v>
      </c>
      <c r="O11" s="5">
        <f t="shared" si="7"/>
        <v>1.6559999999999999</v>
      </c>
      <c r="P11" s="5">
        <f t="shared" si="8"/>
        <v>42.552</v>
      </c>
      <c r="Q11" s="5">
        <f t="shared" si="13"/>
        <v>24242.875549048313</v>
      </c>
      <c r="R11" s="5">
        <f t="shared" si="14"/>
        <v>155734.12445095167</v>
      </c>
      <c r="S11" s="5">
        <f t="shared" si="15"/>
        <v>179976.99999999997</v>
      </c>
    </row>
    <row r="12" spans="1:19" ht="78" x14ac:dyDescent="0.2">
      <c r="A12" s="6" t="s">
        <v>25</v>
      </c>
      <c r="B12" s="6" t="s">
        <v>20</v>
      </c>
      <c r="C12" s="7">
        <v>2.5</v>
      </c>
      <c r="D12" s="7">
        <f t="shared" si="1"/>
        <v>0.30625000000000002</v>
      </c>
      <c r="E12" s="7">
        <v>35</v>
      </c>
      <c r="F12" s="7">
        <f t="shared" si="0"/>
        <v>4.2874999999999996</v>
      </c>
      <c r="G12" s="5">
        <f t="shared" si="2"/>
        <v>5.5124999999999993</v>
      </c>
      <c r="H12" s="5">
        <v>12.25</v>
      </c>
      <c r="I12" s="8">
        <v>80700</v>
      </c>
      <c r="J12" s="5">
        <f t="shared" si="16"/>
        <v>14639.455782312927</v>
      </c>
      <c r="K12" s="5">
        <f t="shared" si="17"/>
        <v>58557.823129251708</v>
      </c>
      <c r="L12" s="5">
        <f t="shared" si="18"/>
        <v>3659.8639455782318</v>
      </c>
      <c r="M12" s="5">
        <f t="shared" si="19"/>
        <v>14639.455782312927</v>
      </c>
      <c r="N12" s="5">
        <f t="shared" si="6"/>
        <v>49</v>
      </c>
      <c r="O12" s="5">
        <f t="shared" si="7"/>
        <v>1.2250000000000001</v>
      </c>
      <c r="P12" s="5">
        <f t="shared" si="8"/>
        <v>17.149999999999999</v>
      </c>
      <c r="Q12" s="5">
        <f t="shared" si="13"/>
        <v>17933.333333333336</v>
      </c>
      <c r="R12" s="5">
        <f t="shared" si="14"/>
        <v>62766.666666666672</v>
      </c>
      <c r="S12" s="5">
        <f t="shared" si="15"/>
        <v>80700</v>
      </c>
    </row>
    <row r="13" spans="1:19" ht="78" x14ac:dyDescent="0.2">
      <c r="A13" s="6" t="s">
        <v>26</v>
      </c>
      <c r="B13" s="6" t="s">
        <v>20</v>
      </c>
      <c r="C13" s="7">
        <v>16.7</v>
      </c>
      <c r="D13" s="7">
        <f t="shared" si="1"/>
        <v>1.5029999999999999</v>
      </c>
      <c r="E13" s="7">
        <v>61.1</v>
      </c>
      <c r="F13" s="7">
        <f t="shared" si="0"/>
        <v>5.4989999999999997</v>
      </c>
      <c r="G13" s="5">
        <f t="shared" si="2"/>
        <v>11.510999999999999</v>
      </c>
      <c r="H13" s="5">
        <v>9</v>
      </c>
      <c r="I13" s="8">
        <v>168514</v>
      </c>
      <c r="J13" s="5">
        <f t="shared" si="16"/>
        <v>14639.38841108505</v>
      </c>
      <c r="K13" s="5">
        <f t="shared" si="17"/>
        <v>58557.553644340202</v>
      </c>
      <c r="L13" s="5">
        <f t="shared" si="18"/>
        <v>3659.8471027712626</v>
      </c>
      <c r="M13" s="5">
        <f t="shared" si="19"/>
        <v>14639.38841108505</v>
      </c>
      <c r="N13" s="5">
        <f t="shared" si="6"/>
        <v>36</v>
      </c>
      <c r="O13" s="5">
        <f t="shared" si="7"/>
        <v>6.0119999999999996</v>
      </c>
      <c r="P13" s="5">
        <f t="shared" si="8"/>
        <v>21.995999999999999</v>
      </c>
      <c r="Q13" s="5">
        <f t="shared" si="13"/>
        <v>88012.003127443313</v>
      </c>
      <c r="R13" s="5">
        <f t="shared" si="14"/>
        <v>80501.996872556687</v>
      </c>
      <c r="S13" s="5">
        <f t="shared" si="15"/>
        <v>168514</v>
      </c>
    </row>
    <row r="14" spans="1:19" ht="31.2" x14ac:dyDescent="0.2">
      <c r="A14" s="6" t="s">
        <v>28</v>
      </c>
      <c r="B14" s="9" t="s">
        <v>27</v>
      </c>
      <c r="C14" s="7">
        <v>17</v>
      </c>
      <c r="D14" s="10">
        <f t="shared" si="1"/>
        <v>27.905500000000004</v>
      </c>
      <c r="E14" s="7">
        <v>55.7</v>
      </c>
      <c r="F14" s="10">
        <f t="shared" si="0"/>
        <v>91.431550000000016</v>
      </c>
      <c r="G14" s="5">
        <f t="shared" si="2"/>
        <v>203.05355000000003</v>
      </c>
      <c r="H14" s="5">
        <v>164.15</v>
      </c>
      <c r="I14" s="8">
        <v>2664837</v>
      </c>
      <c r="J14" s="5">
        <f t="shared" ref="J14:J25" si="20">(I14/G14)</f>
        <v>13123.813890473717</v>
      </c>
      <c r="K14" s="5">
        <f t="shared" ref="K14:K25" si="21">(J14*4)</f>
        <v>52495.255561894868</v>
      </c>
      <c r="L14" s="5">
        <f t="shared" ref="L14:L25" si="22">(J14/4)</f>
        <v>3280.9534726184293</v>
      </c>
      <c r="M14" s="5">
        <f t="shared" ref="M14:M25" si="23">(K14/4)</f>
        <v>13123.813890473717</v>
      </c>
      <c r="N14" s="5">
        <f t="shared" si="6"/>
        <v>656.6</v>
      </c>
      <c r="O14" s="5">
        <f t="shared" si="7"/>
        <v>111.62200000000001</v>
      </c>
      <c r="P14" s="5">
        <f t="shared" si="8"/>
        <v>365.72620000000006</v>
      </c>
      <c r="Q14" s="5">
        <f t="shared" si="13"/>
        <v>1464906.3540824575</v>
      </c>
      <c r="R14" s="5">
        <f t="shared" si="14"/>
        <v>1199930.6459175423</v>
      </c>
      <c r="S14" s="5">
        <f t="shared" si="15"/>
        <v>2664837</v>
      </c>
    </row>
    <row r="15" spans="1:19" ht="31.2" x14ac:dyDescent="0.2">
      <c r="A15" s="6" t="s">
        <v>29</v>
      </c>
      <c r="B15" s="9" t="s">
        <v>27</v>
      </c>
      <c r="C15" s="7">
        <v>13.5</v>
      </c>
      <c r="D15" s="10">
        <f t="shared" si="1"/>
        <v>11.40075</v>
      </c>
      <c r="E15" s="7">
        <v>56.7</v>
      </c>
      <c r="F15" s="10">
        <f t="shared" si="0"/>
        <v>47.883150000000008</v>
      </c>
      <c r="G15" s="5">
        <f t="shared" si="2"/>
        <v>93.486150000000009</v>
      </c>
      <c r="H15" s="5">
        <v>84.45</v>
      </c>
      <c r="I15" s="8">
        <v>1226895</v>
      </c>
      <c r="J15" s="5">
        <f t="shared" si="20"/>
        <v>13123.815666812676</v>
      </c>
      <c r="K15" s="5">
        <f t="shared" si="21"/>
        <v>52495.262667250703</v>
      </c>
      <c r="L15" s="5">
        <f t="shared" si="22"/>
        <v>3280.9539167031689</v>
      </c>
      <c r="M15" s="5">
        <f t="shared" si="23"/>
        <v>13123.815666812676</v>
      </c>
      <c r="N15" s="5">
        <f t="shared" si="6"/>
        <v>337.8</v>
      </c>
      <c r="O15" s="5">
        <f t="shared" si="7"/>
        <v>45.603000000000002</v>
      </c>
      <c r="P15" s="5">
        <f t="shared" si="8"/>
        <v>191.53260000000003</v>
      </c>
      <c r="Q15" s="5">
        <f t="shared" si="13"/>
        <v>598485.36585365853</v>
      </c>
      <c r="R15" s="5">
        <f t="shared" si="14"/>
        <v>628409.63414634147</v>
      </c>
      <c r="S15" s="5">
        <f t="shared" si="15"/>
        <v>1226895</v>
      </c>
    </row>
    <row r="16" spans="1:19" ht="31.2" x14ac:dyDescent="0.2">
      <c r="A16" s="6" t="s">
        <v>21</v>
      </c>
      <c r="B16" s="9" t="s">
        <v>27</v>
      </c>
      <c r="C16" s="7">
        <v>39.4</v>
      </c>
      <c r="D16" s="10">
        <f t="shared" si="1"/>
        <v>75.667699999999996</v>
      </c>
      <c r="E16" s="7">
        <v>45</v>
      </c>
      <c r="F16" s="10">
        <f t="shared" si="0"/>
        <v>86.422500000000014</v>
      </c>
      <c r="G16" s="5">
        <f t="shared" si="2"/>
        <v>389.0933</v>
      </c>
      <c r="H16" s="5">
        <v>192.05</v>
      </c>
      <c r="I16" s="8">
        <v>5106387</v>
      </c>
      <c r="J16" s="5">
        <f t="shared" si="20"/>
        <v>13123.811178450002</v>
      </c>
      <c r="K16" s="5">
        <f t="shared" si="21"/>
        <v>52495.244713800006</v>
      </c>
      <c r="L16" s="5">
        <f t="shared" si="22"/>
        <v>3280.9527946125004</v>
      </c>
      <c r="M16" s="5">
        <f t="shared" si="23"/>
        <v>13123.811178450002</v>
      </c>
      <c r="N16" s="5">
        <f t="shared" si="6"/>
        <v>768.2</v>
      </c>
      <c r="O16" s="5">
        <f t="shared" si="7"/>
        <v>302.67079999999999</v>
      </c>
      <c r="P16" s="5">
        <f t="shared" si="8"/>
        <v>345.69000000000005</v>
      </c>
      <c r="Q16" s="5">
        <f t="shared" si="13"/>
        <v>3972194.4284304045</v>
      </c>
      <c r="R16" s="5">
        <f t="shared" si="14"/>
        <v>1134192.5715695955</v>
      </c>
      <c r="S16" s="5">
        <f t="shared" si="15"/>
        <v>5106387</v>
      </c>
    </row>
    <row r="17" spans="1:19" ht="31.2" x14ac:dyDescent="0.2">
      <c r="A17" s="6" t="s">
        <v>30</v>
      </c>
      <c r="B17" s="9" t="s">
        <v>27</v>
      </c>
      <c r="C17" s="7">
        <v>34.5</v>
      </c>
      <c r="D17" s="10">
        <f t="shared" si="1"/>
        <v>4.968</v>
      </c>
      <c r="E17" s="7">
        <v>47.3</v>
      </c>
      <c r="F17" s="10">
        <f t="shared" si="0"/>
        <v>6.8111999999999995</v>
      </c>
      <c r="G17" s="5">
        <f t="shared" si="2"/>
        <v>26.683199999999999</v>
      </c>
      <c r="H17" s="5">
        <v>14.4</v>
      </c>
      <c r="I17" s="8">
        <v>350185</v>
      </c>
      <c r="J17" s="5">
        <f t="shared" si="20"/>
        <v>13123.800743539006</v>
      </c>
      <c r="K17" s="5">
        <f t="shared" si="21"/>
        <v>52495.202974156025</v>
      </c>
      <c r="L17" s="5">
        <f t="shared" si="22"/>
        <v>3280.9501858847516</v>
      </c>
      <c r="M17" s="5">
        <f t="shared" si="23"/>
        <v>13123.800743539006</v>
      </c>
      <c r="N17" s="5">
        <f t="shared" si="6"/>
        <v>57.6</v>
      </c>
      <c r="O17" s="5">
        <f t="shared" si="7"/>
        <v>19.872</v>
      </c>
      <c r="P17" s="5">
        <f t="shared" si="8"/>
        <v>27.244799999999998</v>
      </c>
      <c r="Q17" s="5">
        <f t="shared" si="13"/>
        <v>260796.16837560714</v>
      </c>
      <c r="R17" s="5">
        <f t="shared" si="14"/>
        <v>89388.831624392871</v>
      </c>
      <c r="S17" s="5">
        <f t="shared" si="15"/>
        <v>350185</v>
      </c>
    </row>
    <row r="18" spans="1:19" ht="31.2" x14ac:dyDescent="0.2">
      <c r="A18" s="6" t="s">
        <v>31</v>
      </c>
      <c r="B18" s="9" t="s">
        <v>27</v>
      </c>
      <c r="C18" s="7">
        <v>35.6</v>
      </c>
      <c r="D18" s="10">
        <f t="shared" si="1"/>
        <v>8.7220000000000013</v>
      </c>
      <c r="E18" s="7">
        <v>41.1</v>
      </c>
      <c r="F18" s="10">
        <f t="shared" si="0"/>
        <v>10.069500000000001</v>
      </c>
      <c r="G18" s="5">
        <f t="shared" si="2"/>
        <v>44.95750000000001</v>
      </c>
      <c r="H18" s="5">
        <v>24.5</v>
      </c>
      <c r="I18" s="8">
        <v>590014</v>
      </c>
      <c r="J18" s="5">
        <f t="shared" si="20"/>
        <v>13123.816938219426</v>
      </c>
      <c r="K18" s="5">
        <f t="shared" si="21"/>
        <v>52495.267752877706</v>
      </c>
      <c r="L18" s="5">
        <f t="shared" si="22"/>
        <v>3280.9542345548566</v>
      </c>
      <c r="M18" s="5">
        <f t="shared" si="23"/>
        <v>13123.816938219426</v>
      </c>
      <c r="N18" s="5">
        <f t="shared" si="6"/>
        <v>98</v>
      </c>
      <c r="O18" s="5">
        <f t="shared" si="7"/>
        <v>34.888000000000005</v>
      </c>
      <c r="P18" s="5">
        <f t="shared" si="8"/>
        <v>40.278000000000006</v>
      </c>
      <c r="Q18" s="5">
        <f t="shared" si="13"/>
        <v>457863.72534059943</v>
      </c>
      <c r="R18" s="5">
        <f t="shared" si="14"/>
        <v>132150.27465940054</v>
      </c>
      <c r="S18" s="5">
        <f t="shared" si="15"/>
        <v>590014</v>
      </c>
    </row>
    <row r="19" spans="1:19" ht="31.2" x14ac:dyDescent="0.2">
      <c r="A19" s="6" t="s">
        <v>23</v>
      </c>
      <c r="B19" s="9" t="s">
        <v>27</v>
      </c>
      <c r="C19" s="7">
        <v>26.9</v>
      </c>
      <c r="D19" s="10">
        <f t="shared" si="1"/>
        <v>89.894419999999982</v>
      </c>
      <c r="E19" s="7">
        <v>51.7</v>
      </c>
      <c r="F19" s="10">
        <f t="shared" si="0"/>
        <v>172.77106000000001</v>
      </c>
      <c r="G19" s="5">
        <f t="shared" si="2"/>
        <v>532.34873999999991</v>
      </c>
      <c r="H19" s="5">
        <v>334.18</v>
      </c>
      <c r="I19" s="8">
        <v>6986445</v>
      </c>
      <c r="J19" s="5">
        <f t="shared" si="20"/>
        <v>13123.812409136164</v>
      </c>
      <c r="K19" s="5">
        <f t="shared" si="21"/>
        <v>52495.249636544657</v>
      </c>
      <c r="L19" s="5">
        <f t="shared" si="22"/>
        <v>3280.9531022840411</v>
      </c>
      <c r="M19" s="5">
        <f t="shared" si="23"/>
        <v>13123.812409136164</v>
      </c>
      <c r="N19" s="5">
        <f t="shared" si="6"/>
        <v>1336.72</v>
      </c>
      <c r="O19" s="5">
        <f t="shared" si="7"/>
        <v>359.57767999999993</v>
      </c>
      <c r="P19" s="5">
        <f t="shared" si="8"/>
        <v>691.08424000000002</v>
      </c>
      <c r="Q19" s="5">
        <f t="shared" si="13"/>
        <v>4719030.0188323921</v>
      </c>
      <c r="R19" s="5">
        <f t="shared" si="14"/>
        <v>2267414.9811676089</v>
      </c>
      <c r="S19" s="5">
        <f t="shared" si="15"/>
        <v>6986445.0000000009</v>
      </c>
    </row>
    <row r="20" spans="1:19" ht="46.8" x14ac:dyDescent="0.2">
      <c r="A20" s="6" t="s">
        <v>28</v>
      </c>
      <c r="B20" s="6" t="s">
        <v>33</v>
      </c>
      <c r="C20" s="7">
        <v>24.7</v>
      </c>
      <c r="D20" s="10">
        <f t="shared" si="1"/>
        <v>11.040900000000001</v>
      </c>
      <c r="E20" s="7">
        <v>50</v>
      </c>
      <c r="F20" s="10">
        <f t="shared" si="0"/>
        <v>22.35</v>
      </c>
      <c r="G20" s="5">
        <f t="shared" si="2"/>
        <v>66.513599999999997</v>
      </c>
      <c r="H20" s="8">
        <v>44.7</v>
      </c>
      <c r="I20" s="8">
        <v>872912</v>
      </c>
      <c r="J20" s="5">
        <f t="shared" si="20"/>
        <v>13123.812272978759</v>
      </c>
      <c r="K20" s="5">
        <f t="shared" si="21"/>
        <v>52495.249091915037</v>
      </c>
      <c r="L20" s="5">
        <f t="shared" si="22"/>
        <v>3280.9530682446898</v>
      </c>
      <c r="M20" s="5">
        <f t="shared" si="23"/>
        <v>13123.812272978759</v>
      </c>
      <c r="N20" s="5">
        <f t="shared" si="6"/>
        <v>178.8</v>
      </c>
      <c r="O20" s="5">
        <f t="shared" si="7"/>
        <v>44.163600000000002</v>
      </c>
      <c r="P20" s="5">
        <f t="shared" si="8"/>
        <v>89.4</v>
      </c>
      <c r="Q20" s="5">
        <f t="shared" si="13"/>
        <v>579594.79569892481</v>
      </c>
      <c r="R20" s="5">
        <f t="shared" si="14"/>
        <v>293317.20430107531</v>
      </c>
      <c r="S20" s="5">
        <f t="shared" si="15"/>
        <v>872912.00000000012</v>
      </c>
    </row>
    <row r="21" spans="1:19" ht="46.8" x14ac:dyDescent="0.2">
      <c r="A21" s="6" t="s">
        <v>29</v>
      </c>
      <c r="B21" s="6" t="s">
        <v>33</v>
      </c>
      <c r="C21" s="7">
        <v>23.7</v>
      </c>
      <c r="D21" s="10">
        <f t="shared" si="1"/>
        <v>17.680199999999999</v>
      </c>
      <c r="E21" s="7">
        <v>55</v>
      </c>
      <c r="F21" s="10">
        <f t="shared" si="0"/>
        <v>41.03</v>
      </c>
      <c r="G21" s="5">
        <f t="shared" si="2"/>
        <v>111.7508</v>
      </c>
      <c r="H21" s="8">
        <v>74.599999999999994</v>
      </c>
      <c r="I21" s="8">
        <v>1466597</v>
      </c>
      <c r="J21" s="5">
        <f t="shared" si="20"/>
        <v>13123.816563281875</v>
      </c>
      <c r="K21" s="5">
        <f t="shared" si="21"/>
        <v>52495.266253127498</v>
      </c>
      <c r="L21" s="5">
        <f t="shared" si="22"/>
        <v>3280.9541408204686</v>
      </c>
      <c r="M21" s="5">
        <f t="shared" si="23"/>
        <v>13123.816563281875</v>
      </c>
      <c r="N21" s="5">
        <f t="shared" si="6"/>
        <v>298.39999999999998</v>
      </c>
      <c r="O21" s="5">
        <f t="shared" si="7"/>
        <v>70.720799999999997</v>
      </c>
      <c r="P21" s="5">
        <f t="shared" si="8"/>
        <v>164.12</v>
      </c>
      <c r="Q21" s="5">
        <f t="shared" si="13"/>
        <v>928126.80640854477</v>
      </c>
      <c r="R21" s="5">
        <f t="shared" si="14"/>
        <v>538470.19359145535</v>
      </c>
      <c r="S21" s="5">
        <f t="shared" si="15"/>
        <v>1466597</v>
      </c>
    </row>
    <row r="22" spans="1:19" ht="46.8" x14ac:dyDescent="0.2">
      <c r="A22" s="6" t="s">
        <v>32</v>
      </c>
      <c r="B22" s="6" t="s">
        <v>33</v>
      </c>
      <c r="C22" s="7">
        <v>9.5</v>
      </c>
      <c r="D22" s="10">
        <f t="shared" si="1"/>
        <v>0.97850000000000004</v>
      </c>
      <c r="E22" s="7">
        <v>45.3</v>
      </c>
      <c r="F22" s="10">
        <f t="shared" si="0"/>
        <v>4.6658999999999997</v>
      </c>
      <c r="G22" s="5">
        <f t="shared" si="2"/>
        <v>8.5799000000000003</v>
      </c>
      <c r="H22" s="8">
        <v>10.3</v>
      </c>
      <c r="I22" s="8">
        <v>112601</v>
      </c>
      <c r="J22" s="5">
        <f t="shared" si="20"/>
        <v>13123.812631848856</v>
      </c>
      <c r="K22" s="5">
        <f t="shared" si="21"/>
        <v>52495.250527395423</v>
      </c>
      <c r="L22" s="5">
        <f t="shared" si="22"/>
        <v>3280.9531579622139</v>
      </c>
      <c r="M22" s="5">
        <f t="shared" si="23"/>
        <v>13123.812631848856</v>
      </c>
      <c r="N22" s="5">
        <f t="shared" si="6"/>
        <v>41.2</v>
      </c>
      <c r="O22" s="5">
        <f t="shared" si="7"/>
        <v>3.9140000000000001</v>
      </c>
      <c r="P22" s="5">
        <f t="shared" si="8"/>
        <v>18.663599999999999</v>
      </c>
      <c r="Q22" s="5">
        <f t="shared" si="13"/>
        <v>51366.602641056423</v>
      </c>
      <c r="R22" s="5">
        <f t="shared" si="14"/>
        <v>61234.39735894357</v>
      </c>
      <c r="S22" s="5">
        <f t="shared" si="15"/>
        <v>112601</v>
      </c>
    </row>
    <row r="23" spans="1:19" ht="46.8" x14ac:dyDescent="0.2">
      <c r="A23" s="6" t="s">
        <v>21</v>
      </c>
      <c r="B23" s="6" t="s">
        <v>33</v>
      </c>
      <c r="C23" s="7">
        <v>45.8</v>
      </c>
      <c r="D23" s="10">
        <f t="shared" si="1"/>
        <v>26.138059999999999</v>
      </c>
      <c r="E23" s="7">
        <v>45.2</v>
      </c>
      <c r="F23" s="10">
        <f t="shared" si="0"/>
        <v>25.795640000000002</v>
      </c>
      <c r="G23" s="5">
        <f t="shared" si="2"/>
        <v>130.34788</v>
      </c>
      <c r="H23" s="8">
        <v>57.07</v>
      </c>
      <c r="I23" s="8">
        <v>1710661</v>
      </c>
      <c r="J23" s="5">
        <f t="shared" si="20"/>
        <v>13123.811449791128</v>
      </c>
      <c r="K23" s="5">
        <f t="shared" si="21"/>
        <v>52495.245799164513</v>
      </c>
      <c r="L23" s="5">
        <f t="shared" si="22"/>
        <v>3280.9528624477821</v>
      </c>
      <c r="M23" s="5">
        <f t="shared" si="23"/>
        <v>13123.811449791128</v>
      </c>
      <c r="N23" s="5">
        <f t="shared" si="6"/>
        <v>228.28</v>
      </c>
      <c r="O23" s="5">
        <f t="shared" si="7"/>
        <v>104.55224</v>
      </c>
      <c r="P23" s="5">
        <f t="shared" si="8"/>
        <v>103.18256000000001</v>
      </c>
      <c r="Q23" s="5">
        <f t="shared" si="13"/>
        <v>1372123.8844133099</v>
      </c>
      <c r="R23" s="5">
        <f t="shared" si="14"/>
        <v>338537.11558669008</v>
      </c>
      <c r="S23" s="5">
        <f t="shared" si="15"/>
        <v>1710661</v>
      </c>
    </row>
    <row r="24" spans="1:19" ht="46.8" x14ac:dyDescent="0.2">
      <c r="A24" s="6" t="s">
        <v>30</v>
      </c>
      <c r="B24" s="6" t="s">
        <v>33</v>
      </c>
      <c r="C24" s="7">
        <v>17.899999999999999</v>
      </c>
      <c r="D24" s="10">
        <f t="shared" si="1"/>
        <v>2.5059999999999998</v>
      </c>
      <c r="E24" s="7">
        <v>58.9</v>
      </c>
      <c r="F24" s="10">
        <f t="shared" si="0"/>
        <v>8.2459999999999987</v>
      </c>
      <c r="G24" s="5">
        <f t="shared" si="2"/>
        <v>18.269999999999996</v>
      </c>
      <c r="H24" s="8">
        <v>14</v>
      </c>
      <c r="I24" s="8">
        <v>239772</v>
      </c>
      <c r="J24" s="5">
        <f t="shared" si="20"/>
        <v>13123.809523809527</v>
      </c>
      <c r="K24" s="5">
        <f t="shared" si="21"/>
        <v>52495.238095238106</v>
      </c>
      <c r="L24" s="5">
        <f t="shared" si="22"/>
        <v>3280.9523809523816</v>
      </c>
      <c r="M24" s="5">
        <f t="shared" si="23"/>
        <v>13123.809523809527</v>
      </c>
      <c r="N24" s="5">
        <f t="shared" si="6"/>
        <v>56</v>
      </c>
      <c r="O24" s="5">
        <f t="shared" si="7"/>
        <v>10.023999999999999</v>
      </c>
      <c r="P24" s="5">
        <f t="shared" si="8"/>
        <v>32.983999999999995</v>
      </c>
      <c r="Q24" s="5">
        <f t="shared" si="13"/>
        <v>131553.06666666668</v>
      </c>
      <c r="R24" s="5">
        <f t="shared" si="14"/>
        <v>108218.93333333333</v>
      </c>
      <c r="S24" s="5">
        <f t="shared" si="15"/>
        <v>239772</v>
      </c>
    </row>
    <row r="25" spans="1:19" ht="46.8" x14ac:dyDescent="0.2">
      <c r="A25" s="6" t="s">
        <v>31</v>
      </c>
      <c r="B25" s="6" t="s">
        <v>33</v>
      </c>
      <c r="C25" s="7">
        <v>16.899999999999999</v>
      </c>
      <c r="D25" s="10">
        <f t="shared" si="1"/>
        <v>4.1996500000000001</v>
      </c>
      <c r="E25" s="7">
        <v>59.5</v>
      </c>
      <c r="F25" s="10">
        <f t="shared" si="0"/>
        <v>14.78575</v>
      </c>
      <c r="G25" s="5">
        <f t="shared" si="2"/>
        <v>31.584350000000001</v>
      </c>
      <c r="H25" s="8">
        <v>24.85</v>
      </c>
      <c r="I25" s="8">
        <v>414507</v>
      </c>
      <c r="J25" s="5">
        <f t="shared" si="20"/>
        <v>13123.809734884524</v>
      </c>
      <c r="K25" s="5">
        <f t="shared" si="21"/>
        <v>52495.238939538096</v>
      </c>
      <c r="L25" s="5">
        <f t="shared" si="22"/>
        <v>3280.952433721131</v>
      </c>
      <c r="M25" s="5">
        <f t="shared" si="23"/>
        <v>13123.809734884524</v>
      </c>
      <c r="N25" s="5">
        <f t="shared" si="6"/>
        <v>99.4</v>
      </c>
      <c r="O25" s="5">
        <f t="shared" si="7"/>
        <v>16.7986</v>
      </c>
      <c r="P25" s="5">
        <f t="shared" si="8"/>
        <v>59.143000000000001</v>
      </c>
      <c r="Q25" s="5">
        <f t="shared" si="13"/>
        <v>220461.63021243116</v>
      </c>
      <c r="R25" s="5">
        <f t="shared" si="14"/>
        <v>194045.36978756887</v>
      </c>
      <c r="S25" s="5">
        <f t="shared" si="15"/>
        <v>414507</v>
      </c>
    </row>
    <row r="26" spans="1:19" ht="62.4" x14ac:dyDescent="0.2">
      <c r="A26" s="6" t="s">
        <v>34</v>
      </c>
      <c r="B26" s="6" t="s">
        <v>39</v>
      </c>
      <c r="C26" s="7">
        <v>6.4</v>
      </c>
      <c r="D26" s="10">
        <f t="shared" si="1"/>
        <v>0.72320000000000007</v>
      </c>
      <c r="E26" s="7">
        <v>68.099999999999994</v>
      </c>
      <c r="F26" s="10">
        <f t="shared" si="0"/>
        <v>7.6952999999999996</v>
      </c>
      <c r="G26" s="5">
        <f t="shared" si="2"/>
        <v>10.588100000000001</v>
      </c>
      <c r="H26" s="11">
        <v>11.3</v>
      </c>
      <c r="I26" s="8">
        <v>138956</v>
      </c>
      <c r="J26" s="5">
        <f t="shared" ref="J26:J61" si="24">(I26/G26)</f>
        <v>13123.789915093359</v>
      </c>
      <c r="K26" s="5">
        <f t="shared" ref="K26:K35" si="25">(J26*4)</f>
        <v>52495.159660373436</v>
      </c>
      <c r="L26" s="5">
        <f t="shared" ref="L26:L35" si="26">(J26/4)</f>
        <v>3280.9474787733398</v>
      </c>
      <c r="M26" s="5">
        <f t="shared" ref="M26:M35" si="27">(K26/4)</f>
        <v>13123.789915093359</v>
      </c>
      <c r="N26" s="5">
        <f t="shared" si="6"/>
        <v>45.2</v>
      </c>
      <c r="O26" s="5">
        <f t="shared" si="7"/>
        <v>2.8928000000000003</v>
      </c>
      <c r="P26" s="5">
        <f t="shared" si="8"/>
        <v>30.781199999999998</v>
      </c>
      <c r="Q26" s="5">
        <f t="shared" si="13"/>
        <v>37964.499466382069</v>
      </c>
      <c r="R26" s="5">
        <f t="shared" si="14"/>
        <v>100991.50053361792</v>
      </c>
      <c r="S26" s="5">
        <f t="shared" si="15"/>
        <v>138956</v>
      </c>
    </row>
    <row r="27" spans="1:19" ht="62.4" x14ac:dyDescent="0.2">
      <c r="A27" s="6" t="s">
        <v>35</v>
      </c>
      <c r="B27" s="6" t="s">
        <v>39</v>
      </c>
      <c r="C27" s="7">
        <v>32.4</v>
      </c>
      <c r="D27" s="10">
        <f t="shared" si="1"/>
        <v>18.403199999999998</v>
      </c>
      <c r="E27" s="7">
        <v>60.2</v>
      </c>
      <c r="F27" s="10">
        <f t="shared" si="0"/>
        <v>34.193599999999996</v>
      </c>
      <c r="G27" s="5">
        <f t="shared" si="2"/>
        <v>107.8064</v>
      </c>
      <c r="H27" s="11">
        <v>56.8</v>
      </c>
      <c r="I27" s="8">
        <v>1414831</v>
      </c>
      <c r="J27" s="5">
        <f t="shared" si="24"/>
        <v>13123.812686445332</v>
      </c>
      <c r="K27" s="5">
        <f t="shared" si="25"/>
        <v>52495.250745781326</v>
      </c>
      <c r="L27" s="5">
        <f t="shared" si="26"/>
        <v>3280.9531716113329</v>
      </c>
      <c r="M27" s="5">
        <f t="shared" si="27"/>
        <v>13123.812686445332</v>
      </c>
      <c r="N27" s="5">
        <f t="shared" si="6"/>
        <v>227.2</v>
      </c>
      <c r="O27" s="5">
        <f t="shared" si="7"/>
        <v>73.612799999999993</v>
      </c>
      <c r="P27" s="5">
        <f t="shared" si="8"/>
        <v>136.77439999999999</v>
      </c>
      <c r="Q27" s="5">
        <f t="shared" si="13"/>
        <v>966080.59852476278</v>
      </c>
      <c r="R27" s="5">
        <f t="shared" si="14"/>
        <v>448750.40147523704</v>
      </c>
      <c r="S27" s="5">
        <f t="shared" si="15"/>
        <v>1414830.9999999998</v>
      </c>
    </row>
    <row r="28" spans="1:19" ht="62.4" x14ac:dyDescent="0.2">
      <c r="A28" s="6" t="s">
        <v>36</v>
      </c>
      <c r="B28" s="6" t="s">
        <v>39</v>
      </c>
      <c r="C28" s="7">
        <v>35.1</v>
      </c>
      <c r="D28" s="10">
        <f t="shared" si="1"/>
        <v>19.024200000000004</v>
      </c>
      <c r="E28" s="7">
        <v>53</v>
      </c>
      <c r="F28" s="10">
        <f t="shared" si="0"/>
        <v>28.726000000000003</v>
      </c>
      <c r="G28" s="5">
        <f t="shared" si="2"/>
        <v>104.82280000000002</v>
      </c>
      <c r="H28" s="11">
        <v>54.2</v>
      </c>
      <c r="I28" s="8">
        <v>1375675</v>
      </c>
      <c r="J28" s="5">
        <f t="shared" si="24"/>
        <v>13123.814666274893</v>
      </c>
      <c r="K28" s="5">
        <f t="shared" si="25"/>
        <v>52495.258665099573</v>
      </c>
      <c r="L28" s="5">
        <f t="shared" si="26"/>
        <v>3280.9536665687233</v>
      </c>
      <c r="M28" s="5">
        <f t="shared" si="27"/>
        <v>13123.814666274893</v>
      </c>
      <c r="N28" s="5">
        <f t="shared" si="6"/>
        <v>216.8</v>
      </c>
      <c r="O28" s="5">
        <f t="shared" si="7"/>
        <v>76.096800000000016</v>
      </c>
      <c r="P28" s="5">
        <f t="shared" si="8"/>
        <v>114.90400000000001</v>
      </c>
      <c r="Q28" s="5">
        <f t="shared" si="13"/>
        <v>998680.2998965875</v>
      </c>
      <c r="R28" s="5">
        <f t="shared" si="14"/>
        <v>376994.70010341262</v>
      </c>
      <c r="S28" s="5">
        <f t="shared" si="15"/>
        <v>1375675</v>
      </c>
    </row>
    <row r="29" spans="1:19" ht="62.4" x14ac:dyDescent="0.2">
      <c r="A29" s="6" t="s">
        <v>37</v>
      </c>
      <c r="B29" s="6" t="s">
        <v>39</v>
      </c>
      <c r="C29" s="7">
        <v>21</v>
      </c>
      <c r="D29" s="10">
        <f t="shared" si="1"/>
        <v>5.2289999999999992</v>
      </c>
      <c r="E29" s="7">
        <v>51.4</v>
      </c>
      <c r="F29" s="10">
        <f t="shared" si="0"/>
        <v>12.7986</v>
      </c>
      <c r="G29" s="5">
        <f t="shared" si="2"/>
        <v>33.714599999999997</v>
      </c>
      <c r="H29" s="11">
        <v>24.9</v>
      </c>
      <c r="I29" s="8">
        <v>442464</v>
      </c>
      <c r="J29" s="5">
        <f t="shared" si="24"/>
        <v>13123.809862789416</v>
      </c>
      <c r="K29" s="5">
        <f t="shared" si="25"/>
        <v>52495.239451157664</v>
      </c>
      <c r="L29" s="5">
        <f t="shared" si="26"/>
        <v>3280.952465697354</v>
      </c>
      <c r="M29" s="5">
        <f t="shared" si="27"/>
        <v>13123.809862789416</v>
      </c>
      <c r="N29" s="5">
        <f t="shared" si="6"/>
        <v>99.6</v>
      </c>
      <c r="O29" s="5">
        <f t="shared" si="7"/>
        <v>20.915999999999997</v>
      </c>
      <c r="P29" s="5">
        <f t="shared" si="8"/>
        <v>51.194400000000002</v>
      </c>
      <c r="Q29" s="5">
        <f t="shared" si="13"/>
        <v>274497.60709010338</v>
      </c>
      <c r="R29" s="5">
        <f t="shared" si="14"/>
        <v>167966.39290989662</v>
      </c>
      <c r="S29" s="5">
        <f t="shared" si="15"/>
        <v>442464</v>
      </c>
    </row>
    <row r="30" spans="1:19" ht="62.4" x14ac:dyDescent="0.2">
      <c r="A30" s="6" t="s">
        <v>28</v>
      </c>
      <c r="B30" s="6" t="s">
        <v>39</v>
      </c>
      <c r="C30" s="7">
        <v>19.7</v>
      </c>
      <c r="D30" s="10">
        <f t="shared" si="1"/>
        <v>3.1322999999999999</v>
      </c>
      <c r="E30" s="7">
        <v>78.8</v>
      </c>
      <c r="F30" s="10">
        <f t="shared" si="0"/>
        <v>12.529199999999999</v>
      </c>
      <c r="G30" s="5">
        <f t="shared" si="2"/>
        <v>25.058399999999999</v>
      </c>
      <c r="H30" s="11">
        <v>15.9</v>
      </c>
      <c r="I30" s="8">
        <v>328862</v>
      </c>
      <c r="J30" s="5">
        <f t="shared" si="24"/>
        <v>13123.82275005587</v>
      </c>
      <c r="K30" s="5">
        <f t="shared" si="25"/>
        <v>52495.291000223478</v>
      </c>
      <c r="L30" s="5">
        <f t="shared" si="26"/>
        <v>3280.9556875139674</v>
      </c>
      <c r="M30" s="5">
        <f t="shared" si="27"/>
        <v>13123.82275005587</v>
      </c>
      <c r="N30" s="5">
        <f t="shared" si="6"/>
        <v>63.6</v>
      </c>
      <c r="O30" s="5">
        <f t="shared" si="7"/>
        <v>12.529199999999999</v>
      </c>
      <c r="P30" s="5">
        <f t="shared" si="8"/>
        <v>50.116799999999998</v>
      </c>
      <c r="Q30" s="5">
        <f t="shared" si="13"/>
        <v>164431</v>
      </c>
      <c r="R30" s="5">
        <f t="shared" si="14"/>
        <v>164431</v>
      </c>
      <c r="S30" s="5">
        <f t="shared" si="15"/>
        <v>328862</v>
      </c>
    </row>
    <row r="31" spans="1:19" ht="62.4" x14ac:dyDescent="0.2">
      <c r="A31" s="6" t="s">
        <v>38</v>
      </c>
      <c r="B31" s="6" t="s">
        <v>39</v>
      </c>
      <c r="C31" s="7">
        <v>2</v>
      </c>
      <c r="D31" s="10">
        <f t="shared" si="1"/>
        <v>0.24199999999999999</v>
      </c>
      <c r="E31" s="7">
        <v>53.1</v>
      </c>
      <c r="F31" s="10">
        <f t="shared" si="0"/>
        <v>6.4251000000000005</v>
      </c>
      <c r="G31" s="5">
        <f t="shared" si="2"/>
        <v>7.3931000000000004</v>
      </c>
      <c r="H31" s="11">
        <v>12.1</v>
      </c>
      <c r="I31" s="8">
        <v>97026</v>
      </c>
      <c r="J31" s="5">
        <f t="shared" si="24"/>
        <v>13123.858733143064</v>
      </c>
      <c r="K31" s="5">
        <f t="shared" si="25"/>
        <v>52495.434932572258</v>
      </c>
      <c r="L31" s="5">
        <f t="shared" si="26"/>
        <v>3280.9646832857661</v>
      </c>
      <c r="M31" s="5">
        <f t="shared" si="27"/>
        <v>13123.858733143064</v>
      </c>
      <c r="N31" s="5">
        <f t="shared" si="6"/>
        <v>48.4</v>
      </c>
      <c r="O31" s="5">
        <f t="shared" si="7"/>
        <v>0.96799999999999997</v>
      </c>
      <c r="P31" s="5">
        <f t="shared" si="8"/>
        <v>25.700400000000002</v>
      </c>
      <c r="Q31" s="5">
        <f t="shared" si="13"/>
        <v>12703.895253682485</v>
      </c>
      <c r="R31" s="5">
        <f t="shared" si="14"/>
        <v>84322.104746317505</v>
      </c>
      <c r="S31" s="5">
        <f t="shared" si="15"/>
        <v>97025.999999999985</v>
      </c>
    </row>
    <row r="32" spans="1:19" ht="46.8" x14ac:dyDescent="0.2">
      <c r="A32" s="6" t="s">
        <v>34</v>
      </c>
      <c r="B32" s="6" t="s">
        <v>42</v>
      </c>
      <c r="C32" s="7">
        <v>10.3</v>
      </c>
      <c r="D32" s="10">
        <f t="shared" si="1"/>
        <v>1.4111</v>
      </c>
      <c r="E32" s="7">
        <v>61.5</v>
      </c>
      <c r="F32" s="10">
        <f t="shared" si="0"/>
        <v>8.4254999999999995</v>
      </c>
      <c r="G32" s="5">
        <f t="shared" si="2"/>
        <v>14.069900000000001</v>
      </c>
      <c r="H32" s="11">
        <v>13.7</v>
      </c>
      <c r="I32" s="8">
        <v>127948</v>
      </c>
      <c r="J32" s="5">
        <f t="shared" si="24"/>
        <v>9093.7391168380727</v>
      </c>
      <c r="K32" s="5">
        <f t="shared" si="25"/>
        <v>36374.956467352291</v>
      </c>
      <c r="L32" s="5">
        <f t="shared" si="26"/>
        <v>2273.4347792095182</v>
      </c>
      <c r="M32" s="5">
        <f t="shared" si="27"/>
        <v>9093.7391168380727</v>
      </c>
      <c r="N32" s="5">
        <f t="shared" si="6"/>
        <v>54.8</v>
      </c>
      <c r="O32" s="5">
        <f t="shared" si="7"/>
        <v>5.6444000000000001</v>
      </c>
      <c r="P32" s="5">
        <f t="shared" si="8"/>
        <v>33.701999999999998</v>
      </c>
      <c r="Q32" s="5">
        <f t="shared" si="13"/>
        <v>51328.701071080817</v>
      </c>
      <c r="R32" s="5">
        <f t="shared" si="14"/>
        <v>76619.298928919176</v>
      </c>
      <c r="S32" s="5">
        <f t="shared" si="15"/>
        <v>127948</v>
      </c>
    </row>
    <row r="33" spans="1:19" ht="46.8" x14ac:dyDescent="0.2">
      <c r="A33" s="6" t="s">
        <v>40</v>
      </c>
      <c r="B33" s="6" t="s">
        <v>42</v>
      </c>
      <c r="C33" s="7">
        <v>38.5</v>
      </c>
      <c r="D33" s="10">
        <f t="shared" si="1"/>
        <v>10.914750000000002</v>
      </c>
      <c r="E33" s="7">
        <v>45.1</v>
      </c>
      <c r="F33" s="10">
        <f t="shared" si="0"/>
        <v>12.785850000000002</v>
      </c>
      <c r="G33" s="5">
        <f t="shared" si="2"/>
        <v>56.44485000000001</v>
      </c>
      <c r="H33" s="11">
        <v>28.35</v>
      </c>
      <c r="I33" s="8">
        <v>513296</v>
      </c>
      <c r="J33" s="5">
        <f t="shared" si="24"/>
        <v>9093.7614326196272</v>
      </c>
      <c r="K33" s="5">
        <f t="shared" si="25"/>
        <v>36375.045730478509</v>
      </c>
      <c r="L33" s="5">
        <f t="shared" si="26"/>
        <v>2273.4403581549068</v>
      </c>
      <c r="M33" s="5">
        <f t="shared" si="27"/>
        <v>9093.7614326196272</v>
      </c>
      <c r="N33" s="5">
        <f t="shared" si="6"/>
        <v>113.4</v>
      </c>
      <c r="O33" s="5">
        <f t="shared" si="7"/>
        <v>43.659000000000006</v>
      </c>
      <c r="P33" s="5">
        <f t="shared" si="8"/>
        <v>51.143400000000007</v>
      </c>
      <c r="Q33" s="5">
        <f t="shared" si="13"/>
        <v>397024.53038674034</v>
      </c>
      <c r="R33" s="5">
        <f t="shared" si="14"/>
        <v>116271.46961325967</v>
      </c>
      <c r="S33" s="5">
        <f t="shared" si="15"/>
        <v>513296</v>
      </c>
    </row>
    <row r="34" spans="1:19" ht="46.8" x14ac:dyDescent="0.2">
      <c r="A34" s="6" t="s">
        <v>28</v>
      </c>
      <c r="B34" s="6" t="s">
        <v>42</v>
      </c>
      <c r="C34" s="7">
        <v>36.6</v>
      </c>
      <c r="D34" s="10">
        <f t="shared" si="1"/>
        <v>14.932799999999999</v>
      </c>
      <c r="E34" s="7">
        <v>45.8</v>
      </c>
      <c r="F34" s="10">
        <f t="shared" si="0"/>
        <v>18.686399999999995</v>
      </c>
      <c r="G34" s="5">
        <f t="shared" si="2"/>
        <v>78.417599999999993</v>
      </c>
      <c r="H34" s="11">
        <v>40.799999999999997</v>
      </c>
      <c r="I34" s="8">
        <v>713112</v>
      </c>
      <c r="J34" s="5">
        <f t="shared" si="24"/>
        <v>9093.7748668666227</v>
      </c>
      <c r="K34" s="5">
        <f t="shared" si="25"/>
        <v>36375.099467466491</v>
      </c>
      <c r="L34" s="5">
        <f t="shared" si="26"/>
        <v>2273.4437167166557</v>
      </c>
      <c r="M34" s="5">
        <f t="shared" si="27"/>
        <v>9093.7748668666227</v>
      </c>
      <c r="N34" s="5">
        <f t="shared" si="6"/>
        <v>163.19999999999999</v>
      </c>
      <c r="O34" s="5">
        <f t="shared" si="7"/>
        <v>59.731199999999994</v>
      </c>
      <c r="P34" s="5">
        <f t="shared" si="8"/>
        <v>74.745599999999982</v>
      </c>
      <c r="Q34" s="5">
        <f t="shared" si="13"/>
        <v>543182.0853277836</v>
      </c>
      <c r="R34" s="5">
        <f t="shared" si="14"/>
        <v>169929.91467221643</v>
      </c>
      <c r="S34" s="5">
        <f t="shared" si="15"/>
        <v>713112</v>
      </c>
    </row>
    <row r="35" spans="1:19" ht="46.8" x14ac:dyDescent="0.2">
      <c r="A35" s="6" t="s">
        <v>41</v>
      </c>
      <c r="B35" s="6" t="s">
        <v>42</v>
      </c>
      <c r="C35" s="7">
        <v>4.2</v>
      </c>
      <c r="D35" s="10">
        <f t="shared" si="1"/>
        <v>0.22260000000000002</v>
      </c>
      <c r="E35" s="7">
        <v>25</v>
      </c>
      <c r="F35" s="10">
        <f t="shared" si="0"/>
        <v>1.325</v>
      </c>
      <c r="G35" s="5">
        <f t="shared" si="2"/>
        <v>2.2153999999999998</v>
      </c>
      <c r="H35" s="11">
        <v>5.3</v>
      </c>
      <c r="I35" s="8">
        <v>20146</v>
      </c>
      <c r="J35" s="5">
        <f t="shared" si="24"/>
        <v>9093.6174054346848</v>
      </c>
      <c r="K35" s="5">
        <f t="shared" si="25"/>
        <v>36374.469621738739</v>
      </c>
      <c r="L35" s="5">
        <f t="shared" si="26"/>
        <v>2273.4043513586712</v>
      </c>
      <c r="M35" s="5">
        <f t="shared" si="27"/>
        <v>9093.6174054346848</v>
      </c>
      <c r="N35" s="5">
        <f t="shared" si="6"/>
        <v>21.2</v>
      </c>
      <c r="O35" s="5">
        <f t="shared" si="7"/>
        <v>0.89040000000000008</v>
      </c>
      <c r="P35" s="5">
        <f t="shared" si="8"/>
        <v>5.3</v>
      </c>
      <c r="Q35" s="5">
        <f t="shared" si="13"/>
        <v>8096.9569377990438</v>
      </c>
      <c r="R35" s="5">
        <f t="shared" si="14"/>
        <v>12049.043062200957</v>
      </c>
      <c r="S35" s="5">
        <f t="shared" si="15"/>
        <v>20146</v>
      </c>
    </row>
    <row r="36" spans="1:19" ht="46.8" x14ac:dyDescent="0.2">
      <c r="A36" s="6" t="s">
        <v>43</v>
      </c>
      <c r="B36" s="6" t="s">
        <v>42</v>
      </c>
      <c r="C36" s="7">
        <v>54</v>
      </c>
      <c r="D36" s="10">
        <f t="shared" si="1"/>
        <v>53.082000000000001</v>
      </c>
      <c r="E36" s="7">
        <v>38.799999999999997</v>
      </c>
      <c r="F36" s="10">
        <f t="shared" si="0"/>
        <v>38.140399999999993</v>
      </c>
      <c r="G36" s="5">
        <f t="shared" si="2"/>
        <v>250.4684</v>
      </c>
      <c r="H36" s="4">
        <v>98.3</v>
      </c>
      <c r="I36" s="8">
        <v>2277702</v>
      </c>
      <c r="J36" s="5">
        <f t="shared" si="24"/>
        <v>9093.7699126915813</v>
      </c>
      <c r="K36" s="5">
        <f t="shared" ref="K36:K37" si="28">(J36*4)</f>
        <v>36375.079650766325</v>
      </c>
      <c r="L36" s="5">
        <f t="shared" ref="L36:L37" si="29">(J36/4)</f>
        <v>2273.4424781728953</v>
      </c>
      <c r="M36" s="5">
        <f t="shared" ref="M36:M37" si="30">(K36/4)</f>
        <v>9093.7699126915813</v>
      </c>
      <c r="N36" s="5">
        <f t="shared" si="6"/>
        <v>393.2</v>
      </c>
      <c r="O36" s="5">
        <f t="shared" si="7"/>
        <v>212.328</v>
      </c>
      <c r="P36" s="5">
        <f t="shared" si="8"/>
        <v>152.56159999999997</v>
      </c>
      <c r="Q36" s="5">
        <f t="shared" si="13"/>
        <v>1930861.9780219782</v>
      </c>
      <c r="R36" s="5">
        <f t="shared" si="14"/>
        <v>346840.02197802195</v>
      </c>
      <c r="S36" s="5">
        <f t="shared" si="15"/>
        <v>2277702</v>
      </c>
    </row>
    <row r="37" spans="1:19" ht="46.8" x14ac:dyDescent="0.2">
      <c r="A37" s="6" t="s">
        <v>44</v>
      </c>
      <c r="B37" s="6" t="s">
        <v>42</v>
      </c>
      <c r="C37" s="7">
        <v>12.2</v>
      </c>
      <c r="D37" s="10">
        <f t="shared" si="1"/>
        <v>1.7933999999999999</v>
      </c>
      <c r="E37" s="7">
        <v>31.7</v>
      </c>
      <c r="F37" s="10">
        <f t="shared" si="0"/>
        <v>4.6598999999999995</v>
      </c>
      <c r="G37" s="5">
        <f t="shared" si="2"/>
        <v>11.833499999999999</v>
      </c>
      <c r="H37" s="4">
        <v>14.7</v>
      </c>
      <c r="I37" s="8">
        <v>107611</v>
      </c>
      <c r="J37" s="5">
        <f t="shared" si="24"/>
        <v>9093.7592428275657</v>
      </c>
      <c r="K37" s="5">
        <f t="shared" si="28"/>
        <v>36375.036971310263</v>
      </c>
      <c r="L37" s="5">
        <f t="shared" si="29"/>
        <v>2273.4398107068914</v>
      </c>
      <c r="M37" s="5">
        <f t="shared" si="30"/>
        <v>9093.7592428275657</v>
      </c>
      <c r="N37" s="5">
        <f t="shared" si="6"/>
        <v>58.8</v>
      </c>
      <c r="O37" s="5">
        <f t="shared" si="7"/>
        <v>7.1735999999999995</v>
      </c>
      <c r="P37" s="5">
        <f t="shared" si="8"/>
        <v>18.639599999999998</v>
      </c>
      <c r="Q37" s="5">
        <f t="shared" si="13"/>
        <v>65234.991304347823</v>
      </c>
      <c r="R37" s="5">
        <f t="shared" si="14"/>
        <v>42376.00869565217</v>
      </c>
      <c r="S37" s="5">
        <f t="shared" si="15"/>
        <v>107611</v>
      </c>
    </row>
    <row r="38" spans="1:19" ht="31.2" x14ac:dyDescent="0.2">
      <c r="A38" s="6" t="s">
        <v>36</v>
      </c>
      <c r="B38" s="6" t="s">
        <v>46</v>
      </c>
      <c r="C38" s="7">
        <v>31.3</v>
      </c>
      <c r="D38" s="10">
        <f t="shared" si="1"/>
        <v>7.6684999999999999</v>
      </c>
      <c r="E38" s="7">
        <v>51.8</v>
      </c>
      <c r="F38" s="10">
        <f t="shared" si="0"/>
        <v>12.691000000000001</v>
      </c>
      <c r="G38" s="5">
        <f t="shared" si="2"/>
        <v>43.365000000000002</v>
      </c>
      <c r="H38" s="11">
        <v>24.5</v>
      </c>
      <c r="I38" s="8">
        <v>569114</v>
      </c>
      <c r="J38" s="5">
        <f t="shared" si="24"/>
        <v>13123.809523809523</v>
      </c>
      <c r="K38" s="5">
        <f t="shared" ref="K38:K61" si="31">(J38*4)</f>
        <v>52495.238095238092</v>
      </c>
      <c r="L38" s="5">
        <f t="shared" ref="L38:L43" si="32">(J38/4)</f>
        <v>3280.9523809523807</v>
      </c>
      <c r="M38" s="5">
        <f t="shared" ref="M38:M43" si="33">(K38/4)</f>
        <v>13123.809523809523</v>
      </c>
      <c r="N38" s="5">
        <f t="shared" si="6"/>
        <v>98</v>
      </c>
      <c r="O38" s="5">
        <f t="shared" si="7"/>
        <v>30.673999999999999</v>
      </c>
      <c r="P38" s="5">
        <f t="shared" si="8"/>
        <v>50.764000000000003</v>
      </c>
      <c r="Q38" s="5">
        <f t="shared" si="13"/>
        <v>402559.73333333328</v>
      </c>
      <c r="R38" s="5">
        <f t="shared" si="14"/>
        <v>166554.26666666666</v>
      </c>
      <c r="S38" s="5">
        <f t="shared" si="15"/>
        <v>569114</v>
      </c>
    </row>
    <row r="39" spans="1:19" ht="31.2" x14ac:dyDescent="0.2">
      <c r="A39" s="6" t="s">
        <v>47</v>
      </c>
      <c r="B39" s="6" t="s">
        <v>46</v>
      </c>
      <c r="C39" s="7">
        <v>36.799999999999997</v>
      </c>
      <c r="D39" s="10">
        <f t="shared" si="1"/>
        <v>7.8015999999999996</v>
      </c>
      <c r="E39" s="7">
        <v>40.9</v>
      </c>
      <c r="F39" s="10">
        <f t="shared" si="0"/>
        <v>8.6707999999999998</v>
      </c>
      <c r="G39" s="5">
        <f t="shared" si="2"/>
        <v>39.877200000000002</v>
      </c>
      <c r="H39" s="11">
        <v>21.2</v>
      </c>
      <c r="I39" s="8">
        <v>523341</v>
      </c>
      <c r="J39" s="5">
        <f t="shared" si="24"/>
        <v>13123.815112395052</v>
      </c>
      <c r="K39" s="5">
        <f t="shared" si="31"/>
        <v>52495.260449580208</v>
      </c>
      <c r="L39" s="5">
        <f t="shared" si="32"/>
        <v>3280.953778098763</v>
      </c>
      <c r="M39" s="5">
        <f t="shared" si="33"/>
        <v>13123.815112395052</v>
      </c>
      <c r="N39" s="5">
        <f t="shared" si="6"/>
        <v>84.8</v>
      </c>
      <c r="O39" s="5">
        <f t="shared" si="7"/>
        <v>31.206399999999999</v>
      </c>
      <c r="P39" s="5">
        <f t="shared" si="8"/>
        <v>34.683199999999999</v>
      </c>
      <c r="Q39" s="5">
        <f t="shared" si="13"/>
        <v>409547.02392344491</v>
      </c>
      <c r="R39" s="5">
        <f t="shared" si="14"/>
        <v>113793.97607655502</v>
      </c>
      <c r="S39" s="5">
        <f t="shared" si="15"/>
        <v>523340.99999999994</v>
      </c>
    </row>
    <row r="40" spans="1:19" ht="31.2" x14ac:dyDescent="0.2">
      <c r="A40" s="6" t="s">
        <v>28</v>
      </c>
      <c r="B40" s="6" t="s">
        <v>46</v>
      </c>
      <c r="C40" s="7">
        <v>35</v>
      </c>
      <c r="D40" s="10">
        <f t="shared" si="1"/>
        <v>14.979999999999999</v>
      </c>
      <c r="E40" s="7">
        <v>59.3</v>
      </c>
      <c r="F40" s="10">
        <f t="shared" si="0"/>
        <v>25.380399999999998</v>
      </c>
      <c r="G40" s="5">
        <f t="shared" si="2"/>
        <v>85.300399999999996</v>
      </c>
      <c r="H40" s="11">
        <v>42.8</v>
      </c>
      <c r="I40" s="8">
        <v>1119466</v>
      </c>
      <c r="J40" s="5">
        <f t="shared" si="24"/>
        <v>13123.807156824587</v>
      </c>
      <c r="K40" s="5">
        <f t="shared" si="31"/>
        <v>52495.228627298347</v>
      </c>
      <c r="L40" s="5">
        <f t="shared" si="32"/>
        <v>3280.9517892061467</v>
      </c>
      <c r="M40" s="5">
        <f t="shared" si="33"/>
        <v>13123.807156824587</v>
      </c>
      <c r="N40" s="5">
        <f t="shared" si="6"/>
        <v>171.2</v>
      </c>
      <c r="O40" s="5">
        <f t="shared" si="7"/>
        <v>59.919999999999995</v>
      </c>
      <c r="P40" s="5">
        <f t="shared" si="8"/>
        <v>101.52159999999999</v>
      </c>
      <c r="Q40" s="5">
        <f t="shared" si="13"/>
        <v>786378.52483692917</v>
      </c>
      <c r="R40" s="5">
        <f t="shared" si="14"/>
        <v>333087.47516307072</v>
      </c>
      <c r="S40" s="5">
        <f t="shared" si="15"/>
        <v>1119466</v>
      </c>
    </row>
    <row r="41" spans="1:19" ht="31.2" x14ac:dyDescent="0.2">
      <c r="A41" s="6" t="s">
        <v>29</v>
      </c>
      <c r="B41" s="6" t="s">
        <v>46</v>
      </c>
      <c r="C41" s="7">
        <v>26.1</v>
      </c>
      <c r="D41" s="10">
        <f t="shared" si="1"/>
        <v>16.860599999999998</v>
      </c>
      <c r="E41" s="7">
        <v>52.6</v>
      </c>
      <c r="F41" s="10">
        <f t="shared" si="0"/>
        <v>33.979599999999998</v>
      </c>
      <c r="G41" s="5">
        <f t="shared" si="2"/>
        <v>101.422</v>
      </c>
      <c r="H41" s="11">
        <v>64.599999999999994</v>
      </c>
      <c r="I41" s="8">
        <v>1331043</v>
      </c>
      <c r="J41" s="5">
        <f t="shared" si="24"/>
        <v>13123.809429906727</v>
      </c>
      <c r="K41" s="5">
        <f t="shared" si="31"/>
        <v>52495.237719626908</v>
      </c>
      <c r="L41" s="5">
        <f t="shared" si="32"/>
        <v>3280.9523574766818</v>
      </c>
      <c r="M41" s="5">
        <f t="shared" si="33"/>
        <v>13123.809429906727</v>
      </c>
      <c r="N41" s="5">
        <f t="shared" si="6"/>
        <v>258.39999999999998</v>
      </c>
      <c r="O41" s="5">
        <f t="shared" si="7"/>
        <v>67.442399999999992</v>
      </c>
      <c r="P41" s="5">
        <f t="shared" si="8"/>
        <v>135.91839999999999</v>
      </c>
      <c r="Q41" s="5">
        <f t="shared" si="13"/>
        <v>885101.20509554131</v>
      </c>
      <c r="R41" s="5">
        <f t="shared" si="14"/>
        <v>445941.79490445857</v>
      </c>
      <c r="S41" s="5">
        <f t="shared" si="15"/>
        <v>1331043</v>
      </c>
    </row>
    <row r="42" spans="1:19" ht="31.2" x14ac:dyDescent="0.2">
      <c r="A42" s="6" t="s">
        <v>21</v>
      </c>
      <c r="B42" s="6" t="s">
        <v>46</v>
      </c>
      <c r="C42" s="7">
        <v>36.1</v>
      </c>
      <c r="D42" s="10">
        <f t="shared" si="1"/>
        <v>68.456429999999997</v>
      </c>
      <c r="E42" s="7">
        <v>46</v>
      </c>
      <c r="F42" s="10">
        <f t="shared" si="0"/>
        <v>87.229799999999997</v>
      </c>
      <c r="G42" s="5">
        <f t="shared" si="2"/>
        <v>361.05552</v>
      </c>
      <c r="H42" s="11">
        <v>189.63</v>
      </c>
      <c r="I42" s="8">
        <v>4738425</v>
      </c>
      <c r="J42" s="5">
        <f t="shared" si="24"/>
        <v>13123.812647982781</v>
      </c>
      <c r="K42" s="5">
        <f t="shared" si="31"/>
        <v>52495.250591931122</v>
      </c>
      <c r="L42" s="5">
        <f t="shared" si="32"/>
        <v>3280.9531619956952</v>
      </c>
      <c r="M42" s="5">
        <f t="shared" si="33"/>
        <v>13123.812647982781</v>
      </c>
      <c r="N42" s="5">
        <f t="shared" si="6"/>
        <v>758.52</v>
      </c>
      <c r="O42" s="5">
        <f t="shared" si="7"/>
        <v>273.82571999999999</v>
      </c>
      <c r="P42" s="5">
        <f t="shared" si="8"/>
        <v>348.91919999999999</v>
      </c>
      <c r="Q42" s="5">
        <f t="shared" si="13"/>
        <v>3593637.4474789915</v>
      </c>
      <c r="R42" s="5">
        <f t="shared" si="14"/>
        <v>1144787.5525210083</v>
      </c>
      <c r="S42" s="5">
        <f t="shared" si="15"/>
        <v>4738425</v>
      </c>
    </row>
    <row r="43" spans="1:19" ht="31.2" x14ac:dyDescent="0.2">
      <c r="A43" s="6" t="s">
        <v>45</v>
      </c>
      <c r="B43" s="6" t="s">
        <v>46</v>
      </c>
      <c r="C43" s="7">
        <v>0</v>
      </c>
      <c r="D43" s="10">
        <f t="shared" si="1"/>
        <v>0</v>
      </c>
      <c r="E43" s="7">
        <v>13.3</v>
      </c>
      <c r="F43" s="10">
        <f t="shared" si="0"/>
        <v>1.5960000000000001</v>
      </c>
      <c r="G43" s="5">
        <f t="shared" si="2"/>
        <v>1.5960000000000001</v>
      </c>
      <c r="H43" s="11">
        <v>12</v>
      </c>
      <c r="I43" s="8">
        <v>20946</v>
      </c>
      <c r="J43" s="5">
        <f t="shared" si="24"/>
        <v>13124.060150375939</v>
      </c>
      <c r="K43" s="5">
        <f t="shared" si="31"/>
        <v>52496.240601503756</v>
      </c>
      <c r="L43" s="5">
        <f t="shared" si="32"/>
        <v>3281.0150375939847</v>
      </c>
      <c r="M43" s="5">
        <f t="shared" si="33"/>
        <v>13124.060150375939</v>
      </c>
      <c r="N43" s="5">
        <f t="shared" si="6"/>
        <v>48</v>
      </c>
      <c r="O43" s="5">
        <f t="shared" si="7"/>
        <v>0</v>
      </c>
      <c r="P43" s="5">
        <f t="shared" si="8"/>
        <v>6.3840000000000003</v>
      </c>
      <c r="Q43" s="5">
        <f t="shared" si="13"/>
        <v>0</v>
      </c>
      <c r="R43" s="5">
        <f t="shared" si="14"/>
        <v>20946</v>
      </c>
      <c r="S43" s="5">
        <f t="shared" si="15"/>
        <v>20946</v>
      </c>
    </row>
    <row r="44" spans="1:19" ht="46.8" x14ac:dyDescent="0.2">
      <c r="A44" s="6" t="s">
        <v>29</v>
      </c>
      <c r="B44" s="6" t="s">
        <v>49</v>
      </c>
      <c r="C44" s="7">
        <v>23.7</v>
      </c>
      <c r="D44" s="10">
        <f t="shared" si="1"/>
        <v>8.0651100000000007</v>
      </c>
      <c r="E44" s="7">
        <v>58</v>
      </c>
      <c r="F44" s="10">
        <f t="shared" si="0"/>
        <v>19.737400000000001</v>
      </c>
      <c r="G44" s="5">
        <f t="shared" si="2"/>
        <v>51.997840000000004</v>
      </c>
      <c r="H44" s="11">
        <v>34.03</v>
      </c>
      <c r="I44" s="8">
        <v>682410</v>
      </c>
      <c r="J44" s="5">
        <f t="shared" si="24"/>
        <v>13123.814373827836</v>
      </c>
      <c r="K44" s="5">
        <f t="shared" si="31"/>
        <v>52495.257495311344</v>
      </c>
      <c r="L44" s="5">
        <f t="shared" ref="L44:L61" si="34">(J44/4)</f>
        <v>3280.953593456959</v>
      </c>
      <c r="M44" s="5">
        <f t="shared" ref="M44:M61" si="35">(K44/4)</f>
        <v>13123.814373827836</v>
      </c>
      <c r="N44" s="5">
        <f t="shared" si="6"/>
        <v>136.12</v>
      </c>
      <c r="O44" s="5">
        <f t="shared" si="7"/>
        <v>32.260440000000003</v>
      </c>
      <c r="P44" s="5">
        <f t="shared" si="8"/>
        <v>78.949600000000004</v>
      </c>
      <c r="Q44" s="5">
        <f t="shared" si="13"/>
        <v>423380.02617801051</v>
      </c>
      <c r="R44" s="5">
        <f t="shared" si="14"/>
        <v>259029.97382198955</v>
      </c>
      <c r="S44" s="5">
        <f t="shared" si="15"/>
        <v>682410</v>
      </c>
    </row>
    <row r="45" spans="1:19" ht="46.8" x14ac:dyDescent="0.2">
      <c r="A45" s="6" t="s">
        <v>21</v>
      </c>
      <c r="B45" s="6" t="s">
        <v>49</v>
      </c>
      <c r="C45" s="7">
        <v>26.1</v>
      </c>
      <c r="D45" s="10">
        <f t="shared" si="1"/>
        <v>10.335600000000001</v>
      </c>
      <c r="E45" s="7">
        <v>47.8</v>
      </c>
      <c r="F45" s="10">
        <f t="shared" si="0"/>
        <v>18.928799999999999</v>
      </c>
      <c r="G45" s="5">
        <f t="shared" si="2"/>
        <v>60.271200000000007</v>
      </c>
      <c r="H45" s="11">
        <v>39.6</v>
      </c>
      <c r="I45" s="8">
        <v>790988</v>
      </c>
      <c r="J45" s="5">
        <f t="shared" si="24"/>
        <v>13123.813695429988</v>
      </c>
      <c r="K45" s="5">
        <f t="shared" si="31"/>
        <v>52495.254781719952</v>
      </c>
      <c r="L45" s="5">
        <f t="shared" si="34"/>
        <v>3280.953423857497</v>
      </c>
      <c r="M45" s="5">
        <f t="shared" si="35"/>
        <v>13123.813695429988</v>
      </c>
      <c r="N45" s="5">
        <f t="shared" si="6"/>
        <v>158.4</v>
      </c>
      <c r="O45" s="5">
        <f t="shared" si="7"/>
        <v>41.342400000000005</v>
      </c>
      <c r="P45" s="5">
        <f t="shared" si="8"/>
        <v>75.715199999999996</v>
      </c>
      <c r="Q45" s="5">
        <f t="shared" si="13"/>
        <v>542569.95532194478</v>
      </c>
      <c r="R45" s="5">
        <f t="shared" si="14"/>
        <v>248418.04467805516</v>
      </c>
      <c r="S45" s="5">
        <f t="shared" si="15"/>
        <v>790988</v>
      </c>
    </row>
    <row r="46" spans="1:19" ht="46.8" x14ac:dyDescent="0.2">
      <c r="A46" s="6" t="s">
        <v>48</v>
      </c>
      <c r="B46" s="6" t="s">
        <v>49</v>
      </c>
      <c r="C46" s="7">
        <v>2.8</v>
      </c>
      <c r="D46" s="10">
        <f t="shared" si="1"/>
        <v>0.35</v>
      </c>
      <c r="E46" s="7">
        <v>47.2</v>
      </c>
      <c r="F46" s="10">
        <f t="shared" si="0"/>
        <v>5.9</v>
      </c>
      <c r="G46" s="5">
        <f t="shared" si="2"/>
        <v>7.3000000000000007</v>
      </c>
      <c r="H46" s="11">
        <v>12.5</v>
      </c>
      <c r="I46" s="8">
        <v>95804</v>
      </c>
      <c r="J46" s="5">
        <f t="shared" si="24"/>
        <v>13123.835616438355</v>
      </c>
      <c r="K46" s="5">
        <f t="shared" si="31"/>
        <v>52495.34246575342</v>
      </c>
      <c r="L46" s="5">
        <f t="shared" si="34"/>
        <v>3280.9589041095887</v>
      </c>
      <c r="M46" s="5">
        <f t="shared" si="35"/>
        <v>13123.835616438355</v>
      </c>
      <c r="N46" s="5">
        <f t="shared" si="6"/>
        <v>50</v>
      </c>
      <c r="O46" s="5">
        <f t="shared" si="7"/>
        <v>1.4</v>
      </c>
      <c r="P46" s="5">
        <f t="shared" si="8"/>
        <v>23.6</v>
      </c>
      <c r="Q46" s="5">
        <f t="shared" si="13"/>
        <v>18373.369863013697</v>
      </c>
      <c r="R46" s="5">
        <f t="shared" si="14"/>
        <v>77430.630136986292</v>
      </c>
      <c r="S46" s="5">
        <f t="shared" si="15"/>
        <v>95803.999999999985</v>
      </c>
    </row>
    <row r="47" spans="1:19" ht="46.8" x14ac:dyDescent="0.2">
      <c r="A47" s="6" t="s">
        <v>22</v>
      </c>
      <c r="B47" s="6" t="s">
        <v>49</v>
      </c>
      <c r="C47" s="7">
        <v>4.8</v>
      </c>
      <c r="D47" s="10">
        <f t="shared" si="1"/>
        <v>1.2624</v>
      </c>
      <c r="E47" s="7">
        <v>51.9</v>
      </c>
      <c r="F47" s="10">
        <f t="shared" si="0"/>
        <v>13.649700000000001</v>
      </c>
      <c r="G47" s="5">
        <f t="shared" si="2"/>
        <v>18.699300000000001</v>
      </c>
      <c r="H47" s="11">
        <v>26.3</v>
      </c>
      <c r="I47" s="8">
        <v>245406</v>
      </c>
      <c r="J47" s="5">
        <f t="shared" si="24"/>
        <v>13123.806773515586</v>
      </c>
      <c r="K47" s="5">
        <f t="shared" si="31"/>
        <v>52495.227094062342</v>
      </c>
      <c r="L47" s="5">
        <f t="shared" si="34"/>
        <v>3280.9516933788964</v>
      </c>
      <c r="M47" s="5">
        <f t="shared" si="35"/>
        <v>13123.806773515586</v>
      </c>
      <c r="N47" s="5">
        <f t="shared" si="6"/>
        <v>105.2</v>
      </c>
      <c r="O47" s="5">
        <f t="shared" si="7"/>
        <v>5.0495999999999999</v>
      </c>
      <c r="P47" s="5">
        <f t="shared" si="8"/>
        <v>54.598800000000004</v>
      </c>
      <c r="Q47" s="5">
        <f t="shared" si="13"/>
        <v>66269.974683544293</v>
      </c>
      <c r="R47" s="5">
        <f t="shared" si="14"/>
        <v>179136.02531645569</v>
      </c>
      <c r="S47" s="5">
        <f t="shared" si="15"/>
        <v>245406</v>
      </c>
    </row>
    <row r="48" spans="1:19" ht="46.8" x14ac:dyDescent="0.2">
      <c r="A48" s="6" t="s">
        <v>30</v>
      </c>
      <c r="B48" s="6" t="s">
        <v>49</v>
      </c>
      <c r="C48" s="7">
        <v>19.5</v>
      </c>
      <c r="D48" s="10">
        <f t="shared" si="1"/>
        <v>2.145</v>
      </c>
      <c r="E48" s="7">
        <v>63.4</v>
      </c>
      <c r="F48" s="10">
        <f t="shared" si="0"/>
        <v>6.9740000000000002</v>
      </c>
      <c r="G48" s="5">
        <f t="shared" si="2"/>
        <v>15.554</v>
      </c>
      <c r="H48" s="11">
        <v>11</v>
      </c>
      <c r="I48" s="8">
        <v>204128</v>
      </c>
      <c r="J48" s="5">
        <f t="shared" si="24"/>
        <v>13123.826668381123</v>
      </c>
      <c r="K48" s="5">
        <f t="shared" si="31"/>
        <v>52495.306673524494</v>
      </c>
      <c r="L48" s="5">
        <f t="shared" si="34"/>
        <v>3280.9566670952809</v>
      </c>
      <c r="M48" s="5">
        <f t="shared" si="35"/>
        <v>13123.826668381123</v>
      </c>
      <c r="N48" s="5">
        <f t="shared" si="6"/>
        <v>44</v>
      </c>
      <c r="O48" s="5">
        <f t="shared" si="7"/>
        <v>8.58</v>
      </c>
      <c r="P48" s="5">
        <f t="shared" si="8"/>
        <v>27.896000000000001</v>
      </c>
      <c r="Q48" s="5">
        <f t="shared" si="13"/>
        <v>112602.43281471005</v>
      </c>
      <c r="R48" s="5">
        <f t="shared" si="14"/>
        <v>91525.567185289954</v>
      </c>
      <c r="S48" s="5">
        <f t="shared" si="15"/>
        <v>204128</v>
      </c>
    </row>
    <row r="49" spans="1:19" ht="46.8" x14ac:dyDescent="0.2">
      <c r="A49" s="6" t="s">
        <v>26</v>
      </c>
      <c r="B49" s="6" t="s">
        <v>49</v>
      </c>
      <c r="C49" s="7">
        <v>5.0999999999999996</v>
      </c>
      <c r="D49" s="10">
        <f t="shared" si="1"/>
        <v>1.1984999999999999</v>
      </c>
      <c r="E49" s="7">
        <v>34.700000000000003</v>
      </c>
      <c r="F49" s="10">
        <f t="shared" si="0"/>
        <v>8.1545000000000005</v>
      </c>
      <c r="G49" s="5">
        <f t="shared" si="2"/>
        <v>12.948499999999999</v>
      </c>
      <c r="H49" s="11">
        <v>23.5</v>
      </c>
      <c r="I49" s="8">
        <v>169934</v>
      </c>
      <c r="J49" s="5">
        <f t="shared" si="24"/>
        <v>13123.836737846083</v>
      </c>
      <c r="K49" s="5">
        <f t="shared" si="31"/>
        <v>52495.34695138433</v>
      </c>
      <c r="L49" s="5">
        <f t="shared" si="34"/>
        <v>3280.9591844615206</v>
      </c>
      <c r="M49" s="5">
        <f t="shared" si="35"/>
        <v>13123.836737846083</v>
      </c>
      <c r="N49" s="5">
        <f t="shared" si="6"/>
        <v>94</v>
      </c>
      <c r="O49" s="5">
        <f t="shared" si="7"/>
        <v>4.7939999999999996</v>
      </c>
      <c r="P49" s="5">
        <f t="shared" si="8"/>
        <v>32.618000000000002</v>
      </c>
      <c r="Q49" s="5">
        <f t="shared" si="13"/>
        <v>62915.673321234113</v>
      </c>
      <c r="R49" s="5">
        <f t="shared" si="14"/>
        <v>107018.32667876589</v>
      </c>
      <c r="S49" s="5">
        <f t="shared" si="15"/>
        <v>169934</v>
      </c>
    </row>
    <row r="50" spans="1:19" ht="46.8" x14ac:dyDescent="0.2">
      <c r="A50" s="6" t="s">
        <v>40</v>
      </c>
      <c r="B50" s="6" t="s">
        <v>51</v>
      </c>
      <c r="C50" s="7">
        <v>22.8</v>
      </c>
      <c r="D50" s="10">
        <f t="shared" si="1"/>
        <v>2.052</v>
      </c>
      <c r="E50" s="7">
        <v>67.3</v>
      </c>
      <c r="F50" s="10">
        <f t="shared" si="0"/>
        <v>6.0569999999999995</v>
      </c>
      <c r="G50" s="5">
        <f t="shared" si="2"/>
        <v>14.265000000000001</v>
      </c>
      <c r="H50" s="11">
        <v>9</v>
      </c>
      <c r="I50" s="8">
        <v>208831</v>
      </c>
      <c r="J50" s="5">
        <f t="shared" si="24"/>
        <v>14639.397125832456</v>
      </c>
      <c r="K50" s="5">
        <f t="shared" si="31"/>
        <v>58557.588503329825</v>
      </c>
      <c r="L50" s="5">
        <f t="shared" si="34"/>
        <v>3659.8492814581141</v>
      </c>
      <c r="M50" s="5">
        <f t="shared" si="35"/>
        <v>14639.397125832456</v>
      </c>
      <c r="N50" s="5">
        <f t="shared" si="6"/>
        <v>36</v>
      </c>
      <c r="O50" s="5">
        <f t="shared" si="7"/>
        <v>8.2080000000000002</v>
      </c>
      <c r="P50" s="5">
        <f t="shared" si="8"/>
        <v>24.227999999999998</v>
      </c>
      <c r="Q50" s="5">
        <f t="shared" si="13"/>
        <v>120160.17160883281</v>
      </c>
      <c r="R50" s="5">
        <f t="shared" si="14"/>
        <v>88670.828391167175</v>
      </c>
      <c r="S50" s="5">
        <f t="shared" si="15"/>
        <v>208831</v>
      </c>
    </row>
    <row r="51" spans="1:19" ht="46.8" x14ac:dyDescent="0.2">
      <c r="A51" s="6" t="s">
        <v>28</v>
      </c>
      <c r="B51" s="6" t="s">
        <v>51</v>
      </c>
      <c r="C51" s="7">
        <v>17</v>
      </c>
      <c r="D51" s="10">
        <f t="shared" si="1"/>
        <v>4.7940000000000005</v>
      </c>
      <c r="E51" s="7">
        <v>72.599999999999994</v>
      </c>
      <c r="F51" s="10">
        <f t="shared" si="0"/>
        <v>20.473199999999999</v>
      </c>
      <c r="G51" s="5">
        <f t="shared" si="2"/>
        <v>39.6492</v>
      </c>
      <c r="H51" s="11">
        <v>28.2</v>
      </c>
      <c r="I51" s="8">
        <v>580442</v>
      </c>
      <c r="J51" s="5">
        <f t="shared" si="24"/>
        <v>14639.437870120961</v>
      </c>
      <c r="K51" s="5">
        <f t="shared" si="31"/>
        <v>58557.751480483843</v>
      </c>
      <c r="L51" s="5">
        <f t="shared" si="34"/>
        <v>3659.8594675302402</v>
      </c>
      <c r="M51" s="5">
        <f t="shared" si="35"/>
        <v>14639.437870120961</v>
      </c>
      <c r="N51" s="5">
        <f t="shared" si="6"/>
        <v>112.8</v>
      </c>
      <c r="O51" s="5">
        <f t="shared" si="7"/>
        <v>19.176000000000002</v>
      </c>
      <c r="P51" s="5">
        <f t="shared" si="8"/>
        <v>81.892799999999994</v>
      </c>
      <c r="Q51" s="5">
        <f t="shared" si="13"/>
        <v>280725.86059743958</v>
      </c>
      <c r="R51" s="5">
        <f t="shared" si="14"/>
        <v>299716.13940256042</v>
      </c>
      <c r="S51" s="5">
        <f t="shared" si="15"/>
        <v>580442</v>
      </c>
    </row>
    <row r="52" spans="1:19" ht="46.8" x14ac:dyDescent="0.2">
      <c r="A52" s="6" t="s">
        <v>50</v>
      </c>
      <c r="B52" s="6" t="s">
        <v>51</v>
      </c>
      <c r="C52" s="7">
        <v>0</v>
      </c>
      <c r="D52" s="10">
        <f t="shared" si="1"/>
        <v>0</v>
      </c>
      <c r="E52" s="7">
        <v>45.8</v>
      </c>
      <c r="F52" s="10">
        <f t="shared" si="0"/>
        <v>6.5264999999999995</v>
      </c>
      <c r="G52" s="5">
        <f t="shared" si="2"/>
        <v>6.5264999999999995</v>
      </c>
      <c r="H52" s="11">
        <v>14.25</v>
      </c>
      <c r="I52" s="8">
        <v>95544</v>
      </c>
      <c r="J52" s="5">
        <f t="shared" si="24"/>
        <v>14639.39324293266</v>
      </c>
      <c r="K52" s="5">
        <f t="shared" si="31"/>
        <v>58557.572971730639</v>
      </c>
      <c r="L52" s="5">
        <f t="shared" si="34"/>
        <v>3659.8483107331649</v>
      </c>
      <c r="M52" s="5">
        <f t="shared" si="35"/>
        <v>14639.39324293266</v>
      </c>
      <c r="N52" s="5">
        <f t="shared" si="6"/>
        <v>57</v>
      </c>
      <c r="O52" s="5">
        <f t="shared" si="7"/>
        <v>0</v>
      </c>
      <c r="P52" s="5">
        <f t="shared" si="8"/>
        <v>26.105999999999998</v>
      </c>
      <c r="Q52" s="5">
        <f t="shared" si="13"/>
        <v>0</v>
      </c>
      <c r="R52" s="5">
        <f t="shared" si="14"/>
        <v>95544</v>
      </c>
      <c r="S52" s="5">
        <f t="shared" si="15"/>
        <v>95544</v>
      </c>
    </row>
    <row r="53" spans="1:19" ht="46.8" x14ac:dyDescent="0.2">
      <c r="A53" s="6" t="s">
        <v>29</v>
      </c>
      <c r="B53" s="6" t="s">
        <v>51</v>
      </c>
      <c r="C53" s="7">
        <v>31</v>
      </c>
      <c r="D53" s="10">
        <f t="shared" si="1"/>
        <v>13.726800000000001</v>
      </c>
      <c r="E53" s="7">
        <v>65.8</v>
      </c>
      <c r="F53" s="10">
        <f t="shared" si="0"/>
        <v>29.136239999999997</v>
      </c>
      <c r="G53" s="5">
        <f t="shared" si="2"/>
        <v>84.043440000000004</v>
      </c>
      <c r="H53" s="11">
        <v>44.28</v>
      </c>
      <c r="I53" s="8">
        <v>1230348</v>
      </c>
      <c r="J53" s="5">
        <f t="shared" si="24"/>
        <v>14639.429323692604</v>
      </c>
      <c r="K53" s="5">
        <f t="shared" si="31"/>
        <v>58557.717294770417</v>
      </c>
      <c r="L53" s="5">
        <f t="shared" si="34"/>
        <v>3659.857330923151</v>
      </c>
      <c r="M53" s="5">
        <f t="shared" si="35"/>
        <v>14639.429323692604</v>
      </c>
      <c r="N53" s="5">
        <f t="shared" si="6"/>
        <v>177.12</v>
      </c>
      <c r="O53" s="5">
        <f t="shared" si="7"/>
        <v>54.907200000000003</v>
      </c>
      <c r="P53" s="5">
        <f t="shared" si="8"/>
        <v>116.54495999999999</v>
      </c>
      <c r="Q53" s="5">
        <f t="shared" si="13"/>
        <v>803810.07376185455</v>
      </c>
      <c r="R53" s="5">
        <f t="shared" si="14"/>
        <v>426537.92623814539</v>
      </c>
      <c r="S53" s="5">
        <f t="shared" si="15"/>
        <v>1230348</v>
      </c>
    </row>
    <row r="54" spans="1:19" ht="46.8" x14ac:dyDescent="0.2">
      <c r="A54" s="6" t="s">
        <v>32</v>
      </c>
      <c r="B54" s="6" t="s">
        <v>51</v>
      </c>
      <c r="C54" s="7">
        <v>3.1</v>
      </c>
      <c r="D54" s="10">
        <f t="shared" si="1"/>
        <v>0.50219999999999998</v>
      </c>
      <c r="E54" s="7">
        <v>58.4</v>
      </c>
      <c r="F54" s="10">
        <f t="shared" si="0"/>
        <v>9.460799999999999</v>
      </c>
      <c r="G54" s="5">
        <f t="shared" si="2"/>
        <v>11.4696</v>
      </c>
      <c r="H54" s="11">
        <v>16.2</v>
      </c>
      <c r="I54" s="8">
        <v>167908</v>
      </c>
      <c r="J54" s="5">
        <f t="shared" si="24"/>
        <v>14639.394573481202</v>
      </c>
      <c r="K54" s="5">
        <f t="shared" si="31"/>
        <v>58557.578293924809</v>
      </c>
      <c r="L54" s="5">
        <f t="shared" si="34"/>
        <v>3659.8486433703006</v>
      </c>
      <c r="M54" s="5">
        <f t="shared" si="35"/>
        <v>14639.394573481202</v>
      </c>
      <c r="N54" s="5">
        <f t="shared" si="6"/>
        <v>64.8</v>
      </c>
      <c r="O54" s="5">
        <f t="shared" si="7"/>
        <v>2.0087999999999999</v>
      </c>
      <c r="P54" s="5">
        <f t="shared" si="8"/>
        <v>37.843199999999996</v>
      </c>
      <c r="Q54" s="5">
        <f t="shared" si="13"/>
        <v>29407.615819209037</v>
      </c>
      <c r="R54" s="5">
        <f t="shared" si="14"/>
        <v>138500.38418079095</v>
      </c>
      <c r="S54" s="5">
        <f t="shared" si="15"/>
        <v>167908</v>
      </c>
    </row>
    <row r="55" spans="1:19" ht="46.8" x14ac:dyDescent="0.2">
      <c r="A55" s="6" t="s">
        <v>21</v>
      </c>
      <c r="B55" s="6" t="s">
        <v>51</v>
      </c>
      <c r="C55" s="7">
        <v>31.2</v>
      </c>
      <c r="D55" s="10">
        <f t="shared" si="1"/>
        <v>13.275599999999999</v>
      </c>
      <c r="E55" s="7">
        <v>60.3</v>
      </c>
      <c r="F55" s="10">
        <f t="shared" si="0"/>
        <v>25.657649999999997</v>
      </c>
      <c r="G55" s="5">
        <f t="shared" si="2"/>
        <v>78.760049999999993</v>
      </c>
      <c r="H55" s="11">
        <v>42.55</v>
      </c>
      <c r="I55" s="8">
        <v>1153002</v>
      </c>
      <c r="J55" s="5">
        <f t="shared" si="24"/>
        <v>14639.426968367849</v>
      </c>
      <c r="K55" s="5">
        <f t="shared" si="31"/>
        <v>58557.707873471394</v>
      </c>
      <c r="L55" s="5">
        <f t="shared" si="34"/>
        <v>3659.8567420919621</v>
      </c>
      <c r="M55" s="5">
        <f t="shared" si="35"/>
        <v>14639.426968367849</v>
      </c>
      <c r="N55" s="5">
        <f t="shared" si="6"/>
        <v>170.2</v>
      </c>
      <c r="O55" s="5">
        <f t="shared" si="7"/>
        <v>53.102399999999996</v>
      </c>
      <c r="P55" s="5">
        <f t="shared" si="8"/>
        <v>102.63059999999999</v>
      </c>
      <c r="Q55" s="5">
        <f t="shared" si="13"/>
        <v>777388.70664505672</v>
      </c>
      <c r="R55" s="5">
        <f t="shared" si="14"/>
        <v>375613.29335494328</v>
      </c>
      <c r="S55" s="5">
        <f t="shared" si="15"/>
        <v>1153002</v>
      </c>
    </row>
    <row r="56" spans="1:19" ht="31.2" x14ac:dyDescent="0.2">
      <c r="A56" s="6" t="s">
        <v>36</v>
      </c>
      <c r="B56" s="9" t="s">
        <v>53</v>
      </c>
      <c r="C56" s="7">
        <v>18.899999999999999</v>
      </c>
      <c r="D56" s="10">
        <f t="shared" si="1"/>
        <v>6.2558999999999996</v>
      </c>
      <c r="E56" s="7">
        <v>78.599999999999994</v>
      </c>
      <c r="F56" s="10">
        <f t="shared" si="0"/>
        <v>26.016599999999997</v>
      </c>
      <c r="G56" s="5">
        <f t="shared" si="2"/>
        <v>51.040199999999999</v>
      </c>
      <c r="H56" s="11">
        <v>33.1</v>
      </c>
      <c r="I56" s="8">
        <v>747199</v>
      </c>
      <c r="J56" s="5">
        <f t="shared" si="24"/>
        <v>14639.421475621177</v>
      </c>
      <c r="K56" s="5">
        <f t="shared" si="31"/>
        <v>58557.685902484707</v>
      </c>
      <c r="L56" s="5">
        <f t="shared" si="34"/>
        <v>3659.8553689052942</v>
      </c>
      <c r="M56" s="5">
        <f t="shared" si="35"/>
        <v>14639.421475621177</v>
      </c>
      <c r="N56" s="5">
        <f t="shared" si="6"/>
        <v>132.4</v>
      </c>
      <c r="O56" s="5">
        <f t="shared" si="7"/>
        <v>25.023599999999998</v>
      </c>
      <c r="P56" s="5">
        <f t="shared" si="8"/>
        <v>104.06639999999999</v>
      </c>
      <c r="Q56" s="5">
        <f t="shared" si="13"/>
        <v>366331.02723735408</v>
      </c>
      <c r="R56" s="5">
        <f t="shared" si="14"/>
        <v>380867.97276264586</v>
      </c>
      <c r="S56" s="5">
        <f t="shared" si="15"/>
        <v>747199</v>
      </c>
    </row>
    <row r="57" spans="1:19" ht="31.2" x14ac:dyDescent="0.2">
      <c r="A57" s="6" t="s">
        <v>28</v>
      </c>
      <c r="B57" s="9" t="s">
        <v>53</v>
      </c>
      <c r="C57" s="7">
        <v>13.8</v>
      </c>
      <c r="D57" s="10">
        <f t="shared" si="1"/>
        <v>3.8640000000000003</v>
      </c>
      <c r="E57" s="7">
        <v>81.599999999999994</v>
      </c>
      <c r="F57" s="10">
        <f t="shared" si="0"/>
        <v>22.847999999999999</v>
      </c>
      <c r="G57" s="5">
        <f t="shared" si="2"/>
        <v>38.304000000000002</v>
      </c>
      <c r="H57" s="11">
        <v>28</v>
      </c>
      <c r="I57" s="8">
        <v>560749</v>
      </c>
      <c r="J57" s="5">
        <f t="shared" si="24"/>
        <v>14639.437134502923</v>
      </c>
      <c r="K57" s="5">
        <f t="shared" si="31"/>
        <v>58557.748538011692</v>
      </c>
      <c r="L57" s="5">
        <f t="shared" si="34"/>
        <v>3659.8592836257308</v>
      </c>
      <c r="M57" s="5">
        <f t="shared" si="35"/>
        <v>14639.437134502923</v>
      </c>
      <c r="N57" s="5">
        <f t="shared" si="6"/>
        <v>112</v>
      </c>
      <c r="O57" s="5">
        <f t="shared" si="7"/>
        <v>15.456000000000001</v>
      </c>
      <c r="P57" s="5">
        <f t="shared" si="8"/>
        <v>91.391999999999996</v>
      </c>
      <c r="Q57" s="5">
        <f t="shared" si="13"/>
        <v>226267.14035087719</v>
      </c>
      <c r="R57" s="5">
        <f t="shared" si="14"/>
        <v>334481.85964912275</v>
      </c>
      <c r="S57" s="5">
        <f t="shared" si="15"/>
        <v>560749</v>
      </c>
    </row>
    <row r="58" spans="1:19" ht="31.2" x14ac:dyDescent="0.2">
      <c r="A58" s="6" t="s">
        <v>29</v>
      </c>
      <c r="B58" s="9" t="s">
        <v>53</v>
      </c>
      <c r="C58" s="7">
        <v>28</v>
      </c>
      <c r="D58" s="10">
        <f t="shared" si="1"/>
        <v>16.408000000000001</v>
      </c>
      <c r="E58" s="7">
        <v>69.5</v>
      </c>
      <c r="F58" s="10">
        <f t="shared" si="0"/>
        <v>40.726999999999997</v>
      </c>
      <c r="G58" s="5">
        <f t="shared" si="2"/>
        <v>106.35900000000001</v>
      </c>
      <c r="H58" s="11">
        <v>58.6</v>
      </c>
      <c r="I58" s="8">
        <v>1557035</v>
      </c>
      <c r="J58" s="5">
        <f t="shared" si="24"/>
        <v>14639.428727235118</v>
      </c>
      <c r="K58" s="5">
        <f t="shared" si="31"/>
        <v>58557.71490894047</v>
      </c>
      <c r="L58" s="5">
        <f t="shared" si="34"/>
        <v>3659.8571818087794</v>
      </c>
      <c r="M58" s="5">
        <f t="shared" si="35"/>
        <v>14639.428727235118</v>
      </c>
      <c r="N58" s="5">
        <f t="shared" si="6"/>
        <v>234.4</v>
      </c>
      <c r="O58" s="5">
        <f t="shared" si="7"/>
        <v>65.632000000000005</v>
      </c>
      <c r="P58" s="5">
        <f t="shared" si="8"/>
        <v>162.90799999999999</v>
      </c>
      <c r="Q58" s="5">
        <f t="shared" si="13"/>
        <v>960814.98622589535</v>
      </c>
      <c r="R58" s="5">
        <f t="shared" si="14"/>
        <v>596220.01377410453</v>
      </c>
      <c r="S58" s="5">
        <f t="shared" si="15"/>
        <v>1557035</v>
      </c>
    </row>
    <row r="59" spans="1:19" ht="31.2" x14ac:dyDescent="0.2">
      <c r="A59" s="6" t="s">
        <v>21</v>
      </c>
      <c r="B59" s="9" t="s">
        <v>53</v>
      </c>
      <c r="C59" s="7">
        <v>46.5</v>
      </c>
      <c r="D59" s="10">
        <f t="shared" si="1"/>
        <v>29.155500000000004</v>
      </c>
      <c r="E59" s="7">
        <v>49.6</v>
      </c>
      <c r="F59" s="10">
        <f t="shared" si="0"/>
        <v>31.0992</v>
      </c>
      <c r="G59" s="5">
        <f t="shared" si="2"/>
        <v>147.72120000000001</v>
      </c>
      <c r="H59" s="11">
        <v>62.7</v>
      </c>
      <c r="I59" s="8">
        <v>2162554</v>
      </c>
      <c r="J59" s="5">
        <f t="shared" si="24"/>
        <v>14639.428870060627</v>
      </c>
      <c r="K59" s="5">
        <f t="shared" si="31"/>
        <v>58557.715480242507</v>
      </c>
      <c r="L59" s="5">
        <f t="shared" si="34"/>
        <v>3659.8572175151567</v>
      </c>
      <c r="M59" s="5">
        <f t="shared" si="35"/>
        <v>14639.428870060627</v>
      </c>
      <c r="N59" s="5">
        <f t="shared" si="6"/>
        <v>250.8</v>
      </c>
      <c r="O59" s="5">
        <f t="shared" si="7"/>
        <v>116.62200000000001</v>
      </c>
      <c r="P59" s="5">
        <f t="shared" si="8"/>
        <v>124.3968</v>
      </c>
      <c r="Q59" s="5">
        <f t="shared" si="13"/>
        <v>1707279.4736842106</v>
      </c>
      <c r="R59" s="5">
        <f t="shared" si="14"/>
        <v>455274.52631578944</v>
      </c>
      <c r="S59" s="5">
        <f t="shared" si="15"/>
        <v>2162554</v>
      </c>
    </row>
    <row r="60" spans="1:19" ht="31.2" x14ac:dyDescent="0.2">
      <c r="A60" s="6" t="s">
        <v>52</v>
      </c>
      <c r="B60" s="9" t="s">
        <v>53</v>
      </c>
      <c r="C60" s="7">
        <v>23</v>
      </c>
      <c r="D60" s="10">
        <f t="shared" si="1"/>
        <v>9.3840000000000003</v>
      </c>
      <c r="E60" s="7">
        <v>71.099999999999994</v>
      </c>
      <c r="F60" s="10">
        <f t="shared" si="0"/>
        <v>29.008799999999997</v>
      </c>
      <c r="G60" s="5">
        <f t="shared" si="2"/>
        <v>66.544799999999995</v>
      </c>
      <c r="H60" s="11">
        <v>40.799999999999997</v>
      </c>
      <c r="I60" s="8">
        <v>974178</v>
      </c>
      <c r="J60" s="5">
        <f t="shared" si="24"/>
        <v>14639.430879647998</v>
      </c>
      <c r="K60" s="5">
        <f t="shared" si="31"/>
        <v>58557.723518591993</v>
      </c>
      <c r="L60" s="5">
        <f t="shared" si="34"/>
        <v>3659.8577199119995</v>
      </c>
      <c r="M60" s="5">
        <f t="shared" si="35"/>
        <v>14639.430879647998</v>
      </c>
      <c r="N60" s="5">
        <f t="shared" si="6"/>
        <v>163.19999999999999</v>
      </c>
      <c r="O60" s="5">
        <f t="shared" si="7"/>
        <v>37.536000000000001</v>
      </c>
      <c r="P60" s="5">
        <f t="shared" si="8"/>
        <v>116.03519999999999</v>
      </c>
      <c r="Q60" s="5">
        <f t="shared" si="13"/>
        <v>549505.67749846727</v>
      </c>
      <c r="R60" s="5">
        <f t="shared" si="14"/>
        <v>424672.32250153279</v>
      </c>
      <c r="S60" s="5">
        <f t="shared" si="15"/>
        <v>974178</v>
      </c>
    </row>
    <row r="61" spans="1:19" ht="31.2" x14ac:dyDescent="0.2">
      <c r="A61" s="6" t="s">
        <v>30</v>
      </c>
      <c r="B61" s="9" t="s">
        <v>53</v>
      </c>
      <c r="C61" s="7">
        <v>32.299999999999997</v>
      </c>
      <c r="D61" s="10">
        <f t="shared" si="1"/>
        <v>6.3308</v>
      </c>
      <c r="E61" s="7">
        <v>64.599999999999994</v>
      </c>
      <c r="F61" s="10">
        <f t="shared" si="0"/>
        <v>12.6616</v>
      </c>
      <c r="G61" s="5">
        <f t="shared" si="2"/>
        <v>37.9848</v>
      </c>
      <c r="H61" s="11">
        <v>19.600000000000001</v>
      </c>
      <c r="I61" s="8">
        <v>556076</v>
      </c>
      <c r="J61" s="5">
        <f t="shared" si="24"/>
        <v>14639.434721256925</v>
      </c>
      <c r="K61" s="5">
        <f t="shared" si="31"/>
        <v>58557.738885027698</v>
      </c>
      <c r="L61" s="5">
        <f t="shared" si="34"/>
        <v>3659.8586803142312</v>
      </c>
      <c r="M61" s="5">
        <f t="shared" si="35"/>
        <v>14639.434721256925</v>
      </c>
      <c r="N61" s="5">
        <f t="shared" si="6"/>
        <v>78.400000000000006</v>
      </c>
      <c r="O61" s="5">
        <f t="shared" si="7"/>
        <v>25.3232</v>
      </c>
      <c r="P61" s="5">
        <f t="shared" si="8"/>
        <v>50.6464</v>
      </c>
      <c r="Q61" s="5">
        <f t="shared" si="13"/>
        <v>370717.33333333337</v>
      </c>
      <c r="R61" s="5">
        <f t="shared" si="14"/>
        <v>185358.66666666669</v>
      </c>
      <c r="S61" s="5">
        <f t="shared" si="15"/>
        <v>556076</v>
      </c>
    </row>
    <row r="62" spans="1:19" ht="31.2" x14ac:dyDescent="0.2">
      <c r="A62" s="6" t="s">
        <v>36</v>
      </c>
      <c r="B62" s="9" t="s">
        <v>54</v>
      </c>
      <c r="C62" s="7">
        <v>15.5</v>
      </c>
      <c r="D62" s="10">
        <f t="shared" si="1"/>
        <v>3.5649999999999999</v>
      </c>
      <c r="E62" s="7">
        <v>75</v>
      </c>
      <c r="F62" s="10">
        <f t="shared" si="0"/>
        <v>17.25</v>
      </c>
      <c r="G62" s="5">
        <f t="shared" si="2"/>
        <v>31.509999999999998</v>
      </c>
      <c r="H62" s="11">
        <v>23</v>
      </c>
      <c r="I62" s="8">
        <v>461288</v>
      </c>
      <c r="J62" s="5">
        <f t="shared" ref="J62:J68" si="36">(I62/G62)</f>
        <v>14639.416058394161</v>
      </c>
      <c r="K62" s="5">
        <f t="shared" ref="K62:K68" si="37">(J62*4)</f>
        <v>58557.664233576645</v>
      </c>
      <c r="L62" s="5">
        <f t="shared" ref="L62:L68" si="38">(J62/4)</f>
        <v>3659.8540145985403</v>
      </c>
      <c r="M62" s="5">
        <f t="shared" ref="M62:M68" si="39">(K62/4)</f>
        <v>14639.416058394161</v>
      </c>
      <c r="N62" s="5">
        <f t="shared" si="6"/>
        <v>92</v>
      </c>
      <c r="O62" s="5">
        <f t="shared" si="7"/>
        <v>14.26</v>
      </c>
      <c r="P62" s="5">
        <f t="shared" si="8"/>
        <v>69</v>
      </c>
      <c r="Q62" s="5">
        <f t="shared" si="13"/>
        <v>208758.07299270073</v>
      </c>
      <c r="R62" s="5">
        <f t="shared" si="14"/>
        <v>252529.92700729927</v>
      </c>
      <c r="S62" s="5">
        <f t="shared" si="15"/>
        <v>461288</v>
      </c>
    </row>
    <row r="63" spans="1:19" ht="31.2" x14ac:dyDescent="0.2">
      <c r="A63" s="6" t="s">
        <v>28</v>
      </c>
      <c r="B63" s="9" t="s">
        <v>54</v>
      </c>
      <c r="C63" s="7">
        <v>22.9</v>
      </c>
      <c r="D63" s="10">
        <f t="shared" si="1"/>
        <v>8.9309999999999992</v>
      </c>
      <c r="E63" s="7">
        <v>67.5</v>
      </c>
      <c r="F63" s="10">
        <f t="shared" si="0"/>
        <v>26.325000000000003</v>
      </c>
      <c r="G63" s="5">
        <f t="shared" si="2"/>
        <v>62.048999999999999</v>
      </c>
      <c r="H63" s="11">
        <v>39</v>
      </c>
      <c r="I63" s="8">
        <v>908362</v>
      </c>
      <c r="J63" s="5">
        <f t="shared" si="36"/>
        <v>14639.430127802221</v>
      </c>
      <c r="K63" s="5">
        <f t="shared" si="37"/>
        <v>58557.720511208885</v>
      </c>
      <c r="L63" s="5">
        <f t="shared" si="38"/>
        <v>3659.8575319505553</v>
      </c>
      <c r="M63" s="5">
        <f t="shared" si="39"/>
        <v>14639.430127802221</v>
      </c>
      <c r="N63" s="5">
        <f t="shared" si="6"/>
        <v>156</v>
      </c>
      <c r="O63" s="5">
        <f t="shared" si="7"/>
        <v>35.723999999999997</v>
      </c>
      <c r="P63" s="5">
        <f t="shared" si="8"/>
        <v>105.30000000000001</v>
      </c>
      <c r="Q63" s="5">
        <f t="shared" si="13"/>
        <v>522979.0018856065</v>
      </c>
      <c r="R63" s="5">
        <f t="shared" si="14"/>
        <v>385382.9981143935</v>
      </c>
      <c r="S63" s="5">
        <f t="shared" si="15"/>
        <v>908362</v>
      </c>
    </row>
    <row r="64" spans="1:19" ht="31.2" x14ac:dyDescent="0.2">
      <c r="A64" s="6" t="s">
        <v>29</v>
      </c>
      <c r="B64" s="9" t="s">
        <v>54</v>
      </c>
      <c r="C64" s="7">
        <v>18.8</v>
      </c>
      <c r="D64" s="10">
        <f t="shared" si="1"/>
        <v>8.3002000000000002</v>
      </c>
      <c r="E64" s="7">
        <v>62.9</v>
      </c>
      <c r="F64" s="10">
        <f t="shared" si="0"/>
        <v>27.770350000000001</v>
      </c>
      <c r="G64" s="5">
        <f t="shared" si="2"/>
        <v>60.971150000000002</v>
      </c>
      <c r="H64" s="11">
        <v>44.15</v>
      </c>
      <c r="I64" s="8">
        <v>892583</v>
      </c>
      <c r="J64" s="5">
        <f t="shared" si="36"/>
        <v>14639.431928051217</v>
      </c>
      <c r="K64" s="5">
        <f t="shared" si="37"/>
        <v>58557.727712204869</v>
      </c>
      <c r="L64" s="5">
        <f t="shared" si="38"/>
        <v>3659.8579820128043</v>
      </c>
      <c r="M64" s="5">
        <f t="shared" si="39"/>
        <v>14639.431928051217</v>
      </c>
      <c r="N64" s="5">
        <f t="shared" si="6"/>
        <v>176.6</v>
      </c>
      <c r="O64" s="5">
        <f t="shared" si="7"/>
        <v>33.200800000000001</v>
      </c>
      <c r="P64" s="5">
        <f t="shared" si="8"/>
        <v>111.0814</v>
      </c>
      <c r="Q64" s="5">
        <f t="shared" si="13"/>
        <v>486040.85155684286</v>
      </c>
      <c r="R64" s="5">
        <f t="shared" si="14"/>
        <v>406542.14844315714</v>
      </c>
      <c r="S64" s="5">
        <f t="shared" si="15"/>
        <v>892583</v>
      </c>
    </row>
    <row r="65" spans="1:19" ht="31.2" x14ac:dyDescent="0.2">
      <c r="A65" s="6" t="s">
        <v>21</v>
      </c>
      <c r="B65" s="9" t="s">
        <v>54</v>
      </c>
      <c r="C65" s="7">
        <v>23.9</v>
      </c>
      <c r="D65" s="10">
        <f t="shared" si="1"/>
        <v>36.6387</v>
      </c>
      <c r="E65" s="7">
        <v>65.599999999999994</v>
      </c>
      <c r="F65" s="10">
        <f t="shared" si="0"/>
        <v>100.56479999999999</v>
      </c>
      <c r="G65" s="5">
        <f t="shared" si="2"/>
        <v>247.11959999999999</v>
      </c>
      <c r="H65" s="11">
        <v>153.30000000000001</v>
      </c>
      <c r="I65" s="8">
        <v>3617690</v>
      </c>
      <c r="J65" s="5">
        <f t="shared" si="36"/>
        <v>14639.429652686393</v>
      </c>
      <c r="K65" s="5">
        <f t="shared" si="37"/>
        <v>58557.718610745571</v>
      </c>
      <c r="L65" s="5">
        <f t="shared" si="38"/>
        <v>3659.8574131715982</v>
      </c>
      <c r="M65" s="5">
        <f t="shared" si="39"/>
        <v>14639.429652686393</v>
      </c>
      <c r="N65" s="5">
        <f t="shared" si="6"/>
        <v>613.20000000000005</v>
      </c>
      <c r="O65" s="5">
        <f t="shared" si="7"/>
        <v>146.5548</v>
      </c>
      <c r="P65" s="5">
        <f t="shared" si="8"/>
        <v>402.25919999999996</v>
      </c>
      <c r="Q65" s="5">
        <f t="shared" si="13"/>
        <v>2145478.6848635236</v>
      </c>
      <c r="R65" s="5">
        <f t="shared" si="14"/>
        <v>1472211.3151364764</v>
      </c>
      <c r="S65" s="5">
        <f t="shared" si="15"/>
        <v>3617690</v>
      </c>
    </row>
    <row r="66" spans="1:19" ht="46.8" x14ac:dyDescent="0.2">
      <c r="A66" s="6" t="s">
        <v>55</v>
      </c>
      <c r="B66" s="9" t="s">
        <v>54</v>
      </c>
      <c r="C66" s="7">
        <v>9.5</v>
      </c>
      <c r="D66" s="10">
        <f t="shared" si="1"/>
        <v>1.98645</v>
      </c>
      <c r="E66" s="7">
        <v>58.4</v>
      </c>
      <c r="F66" s="10">
        <f t="shared" si="0"/>
        <v>12.21144</v>
      </c>
      <c r="G66" s="5">
        <f t="shared" si="2"/>
        <v>20.157240000000002</v>
      </c>
      <c r="H66" s="11">
        <v>20.91</v>
      </c>
      <c r="I66" s="8">
        <v>295090</v>
      </c>
      <c r="J66" s="5">
        <f t="shared" si="36"/>
        <v>14639.404997906458</v>
      </c>
      <c r="K66" s="5">
        <f t="shared" si="37"/>
        <v>58557.619991625834</v>
      </c>
      <c r="L66" s="5">
        <f t="shared" si="38"/>
        <v>3659.8512494766146</v>
      </c>
      <c r="M66" s="5">
        <f t="shared" si="39"/>
        <v>14639.404997906458</v>
      </c>
      <c r="N66" s="5">
        <f t="shared" si="6"/>
        <v>83.64</v>
      </c>
      <c r="O66" s="5">
        <f t="shared" si="7"/>
        <v>7.9458000000000002</v>
      </c>
      <c r="P66" s="5">
        <f t="shared" si="8"/>
        <v>48.845759999999999</v>
      </c>
      <c r="Q66" s="5">
        <f t="shared" si="13"/>
        <v>116321.78423236514</v>
      </c>
      <c r="R66" s="5">
        <f t="shared" si="14"/>
        <v>178768.21576763483</v>
      </c>
      <c r="S66" s="5">
        <f t="shared" si="15"/>
        <v>295090</v>
      </c>
    </row>
    <row r="67" spans="1:19" ht="31.2" x14ac:dyDescent="0.2">
      <c r="A67" s="6" t="s">
        <v>52</v>
      </c>
      <c r="B67" s="9" t="s">
        <v>54</v>
      </c>
      <c r="C67" s="7">
        <v>21.8</v>
      </c>
      <c r="D67" s="10">
        <f t="shared" si="1"/>
        <v>16.251899999999999</v>
      </c>
      <c r="E67" s="7">
        <v>72.400000000000006</v>
      </c>
      <c r="F67" s="10">
        <f t="shared" si="0"/>
        <v>53.974200000000003</v>
      </c>
      <c r="G67" s="5">
        <f t="shared" si="2"/>
        <v>118.98179999999999</v>
      </c>
      <c r="H67" s="11">
        <v>74.55</v>
      </c>
      <c r="I67" s="8">
        <v>1741825</v>
      </c>
      <c r="J67" s="5">
        <f t="shared" si="36"/>
        <v>14639.423844655234</v>
      </c>
      <c r="K67" s="5">
        <f t="shared" si="37"/>
        <v>58557.695378620934</v>
      </c>
      <c r="L67" s="5">
        <f t="shared" si="38"/>
        <v>3659.8559611638084</v>
      </c>
      <c r="M67" s="5">
        <f t="shared" si="39"/>
        <v>14639.423844655234</v>
      </c>
      <c r="N67" s="5">
        <f t="shared" ref="N67:N130" si="40" xml:space="preserve"> (H67*4)</f>
        <v>298.2</v>
      </c>
      <c r="O67" s="5">
        <f t="shared" ref="O67:O130" si="41">((C67/100)*N67)</f>
        <v>65.007599999999996</v>
      </c>
      <c r="P67" s="5">
        <f t="shared" ref="P67:P130" si="42">((E67/100)*N67)</f>
        <v>215.89680000000001</v>
      </c>
      <c r="Q67" s="5">
        <f t="shared" si="13"/>
        <v>951673.80952380947</v>
      </c>
      <c r="R67" s="5">
        <f t="shared" si="14"/>
        <v>790151.19047619053</v>
      </c>
      <c r="S67" s="5">
        <f t="shared" si="15"/>
        <v>1741825</v>
      </c>
    </row>
    <row r="68" spans="1:19" ht="31.2" x14ac:dyDescent="0.2">
      <c r="A68" s="6" t="s">
        <v>29</v>
      </c>
      <c r="B68" s="6" t="s">
        <v>59</v>
      </c>
      <c r="C68" s="7">
        <v>28.4</v>
      </c>
      <c r="D68" s="10">
        <f t="shared" si="1"/>
        <v>23.713999999999999</v>
      </c>
      <c r="E68" s="7">
        <v>52.8</v>
      </c>
      <c r="F68" s="10">
        <f t="shared" si="0"/>
        <v>44.088000000000001</v>
      </c>
      <c r="G68" s="5">
        <f t="shared" si="2"/>
        <v>138.94399999999999</v>
      </c>
      <c r="H68" s="11">
        <v>83.5</v>
      </c>
      <c r="I68" s="8">
        <v>2034061</v>
      </c>
      <c r="J68" s="5">
        <f t="shared" si="36"/>
        <v>14639.430274067252</v>
      </c>
      <c r="K68" s="5">
        <f t="shared" si="37"/>
        <v>58557.721096269008</v>
      </c>
      <c r="L68" s="5">
        <f t="shared" si="38"/>
        <v>3659.857568516813</v>
      </c>
      <c r="M68" s="5">
        <f t="shared" si="39"/>
        <v>14639.430274067252</v>
      </c>
      <c r="N68" s="5">
        <f t="shared" si="40"/>
        <v>334</v>
      </c>
      <c r="O68" s="5">
        <f t="shared" si="41"/>
        <v>94.855999999999995</v>
      </c>
      <c r="P68" s="5">
        <f t="shared" si="42"/>
        <v>176.352</v>
      </c>
      <c r="Q68" s="5">
        <f t="shared" si="13"/>
        <v>1388637.7980769232</v>
      </c>
      <c r="R68" s="5">
        <f t="shared" si="14"/>
        <v>645423.20192307699</v>
      </c>
      <c r="S68" s="5">
        <f t="shared" si="15"/>
        <v>2034061.0000000002</v>
      </c>
    </row>
    <row r="69" spans="1:19" ht="46.8" x14ac:dyDescent="0.2">
      <c r="A69" s="6" t="s">
        <v>32</v>
      </c>
      <c r="B69" s="6" t="s">
        <v>59</v>
      </c>
      <c r="C69" s="7">
        <v>8</v>
      </c>
      <c r="D69" s="10">
        <f t="shared" si="1"/>
        <v>1.9240000000000002</v>
      </c>
      <c r="E69" s="7">
        <v>56</v>
      </c>
      <c r="F69" s="10">
        <f t="shared" si="0"/>
        <v>13.468000000000002</v>
      </c>
      <c r="G69" s="5">
        <f t="shared" si="2"/>
        <v>21.164000000000001</v>
      </c>
      <c r="H69" s="11">
        <v>24.05</v>
      </c>
      <c r="I69" s="8">
        <v>309829</v>
      </c>
      <c r="J69" s="5">
        <f t="shared" ref="J69:J79" si="43">(I69/G69)</f>
        <v>14639.434889434888</v>
      </c>
      <c r="K69" s="5">
        <f t="shared" ref="K69:K79" si="44">(J69*4)</f>
        <v>58557.739557739551</v>
      </c>
      <c r="L69" s="5">
        <f t="shared" ref="L69:L79" si="45">(J69/4)</f>
        <v>3659.8587223587219</v>
      </c>
      <c r="M69" s="5">
        <f t="shared" ref="M69:M79" si="46">(K69/4)</f>
        <v>14639.434889434888</v>
      </c>
      <c r="N69" s="5">
        <f t="shared" si="40"/>
        <v>96.2</v>
      </c>
      <c r="O69" s="5">
        <f t="shared" si="41"/>
        <v>7.6960000000000006</v>
      </c>
      <c r="P69" s="5">
        <f t="shared" si="42"/>
        <v>53.872000000000007</v>
      </c>
      <c r="Q69" s="5">
        <f t="shared" si="13"/>
        <v>112665.09090909091</v>
      </c>
      <c r="R69" s="5">
        <f t="shared" si="14"/>
        <v>197163.90909090909</v>
      </c>
      <c r="S69" s="5">
        <f t="shared" si="15"/>
        <v>309829</v>
      </c>
    </row>
    <row r="70" spans="1:19" ht="31.2" x14ac:dyDescent="0.2">
      <c r="A70" s="6" t="s">
        <v>21</v>
      </c>
      <c r="B70" s="6" t="s">
        <v>59</v>
      </c>
      <c r="C70" s="7">
        <v>35.4</v>
      </c>
      <c r="D70" s="10">
        <f t="shared" ref="D70:D152" si="47">((C70/100)*H70)</f>
        <v>50.894579999999998</v>
      </c>
      <c r="E70" s="7">
        <v>56.1</v>
      </c>
      <c r="F70" s="10">
        <f t="shared" ref="F70:F152" si="48">((E70/100)*H70)</f>
        <v>80.65497000000002</v>
      </c>
      <c r="G70" s="5">
        <f t="shared" ref="G70:G152" si="49">((D70*4)+F70)</f>
        <v>284.23329000000001</v>
      </c>
      <c r="H70" s="11">
        <v>143.77000000000001</v>
      </c>
      <c r="I70" s="8">
        <v>4161013</v>
      </c>
      <c r="J70" s="5">
        <f t="shared" si="43"/>
        <v>14639.428759382829</v>
      </c>
      <c r="K70" s="5">
        <f t="shared" si="44"/>
        <v>58557.715037531314</v>
      </c>
      <c r="L70" s="5">
        <f t="shared" si="45"/>
        <v>3659.8571898457071</v>
      </c>
      <c r="M70" s="5">
        <f t="shared" si="46"/>
        <v>14639.428759382829</v>
      </c>
      <c r="N70" s="5">
        <f t="shared" si="40"/>
        <v>575.08000000000004</v>
      </c>
      <c r="O70" s="5">
        <f t="shared" si="41"/>
        <v>203.57831999999999</v>
      </c>
      <c r="P70" s="5">
        <f t="shared" si="42"/>
        <v>322.61988000000008</v>
      </c>
      <c r="Q70" s="5">
        <f t="shared" si="13"/>
        <v>2980270.3125948403</v>
      </c>
      <c r="R70" s="5">
        <f t="shared" si="14"/>
        <v>1180742.6874051595</v>
      </c>
      <c r="S70" s="5">
        <f t="shared" si="15"/>
        <v>4161013</v>
      </c>
    </row>
    <row r="71" spans="1:19" ht="31.2" x14ac:dyDescent="0.2">
      <c r="A71" s="6" t="s">
        <v>56</v>
      </c>
      <c r="B71" s="6" t="s">
        <v>59</v>
      </c>
      <c r="C71" s="7">
        <v>3.6</v>
      </c>
      <c r="D71" s="10">
        <f t="shared" si="47"/>
        <v>0.24300000000000002</v>
      </c>
      <c r="E71" s="7">
        <v>21.4</v>
      </c>
      <c r="F71" s="10">
        <f t="shared" si="48"/>
        <v>1.4444999999999999</v>
      </c>
      <c r="G71" s="5">
        <f t="shared" si="49"/>
        <v>2.4165000000000001</v>
      </c>
      <c r="H71" s="4">
        <v>6.75</v>
      </c>
      <c r="I71" s="8">
        <v>35376</v>
      </c>
      <c r="J71" s="5">
        <f t="shared" si="43"/>
        <v>14639.35443823712</v>
      </c>
      <c r="K71" s="5">
        <f t="shared" si="44"/>
        <v>58557.41775294848</v>
      </c>
      <c r="L71" s="5">
        <f t="shared" si="45"/>
        <v>3659.83860955928</v>
      </c>
      <c r="M71" s="5">
        <f t="shared" si="46"/>
        <v>14639.35443823712</v>
      </c>
      <c r="N71" s="5">
        <f t="shared" si="40"/>
        <v>27</v>
      </c>
      <c r="O71" s="5">
        <f t="shared" si="41"/>
        <v>0.97200000000000009</v>
      </c>
      <c r="P71" s="5">
        <f t="shared" si="42"/>
        <v>5.7779999999999996</v>
      </c>
      <c r="Q71" s="5">
        <f t="shared" ref="Q71:Q134" si="50">(O71*M71)</f>
        <v>14229.452513966482</v>
      </c>
      <c r="R71" s="5">
        <f t="shared" ref="R71:R134" si="51">+(P71*L71)</f>
        <v>21146.54748603352</v>
      </c>
      <c r="S71" s="5">
        <f t="shared" ref="S71:S134" si="52">(Q71+R71)</f>
        <v>35376</v>
      </c>
    </row>
    <row r="72" spans="1:19" ht="31.2" x14ac:dyDescent="0.2">
      <c r="A72" s="6" t="s">
        <v>57</v>
      </c>
      <c r="B72" s="6" t="s">
        <v>59</v>
      </c>
      <c r="C72" s="7">
        <v>17.100000000000001</v>
      </c>
      <c r="D72" s="10">
        <f t="shared" si="47"/>
        <v>2.7445500000000003</v>
      </c>
      <c r="E72" s="7">
        <v>62.9</v>
      </c>
      <c r="F72" s="10">
        <f t="shared" si="48"/>
        <v>10.095450000000001</v>
      </c>
      <c r="G72" s="5">
        <f t="shared" si="49"/>
        <v>21.073650000000001</v>
      </c>
      <c r="H72" s="4">
        <v>16.05</v>
      </c>
      <c r="I72" s="8">
        <v>308506</v>
      </c>
      <c r="J72" s="5">
        <f t="shared" si="43"/>
        <v>14639.419369686788</v>
      </c>
      <c r="K72" s="5">
        <f t="shared" si="44"/>
        <v>58557.677478747151</v>
      </c>
      <c r="L72" s="5">
        <f t="shared" si="45"/>
        <v>3659.854842421697</v>
      </c>
      <c r="M72" s="5">
        <f t="shared" si="46"/>
        <v>14639.419369686788</v>
      </c>
      <c r="N72" s="5">
        <f t="shared" si="40"/>
        <v>64.2</v>
      </c>
      <c r="O72" s="5">
        <f t="shared" si="41"/>
        <v>10.978200000000001</v>
      </c>
      <c r="P72" s="5">
        <f t="shared" si="42"/>
        <v>40.381800000000005</v>
      </c>
      <c r="Q72" s="5">
        <f t="shared" si="50"/>
        <v>160714.4737242955</v>
      </c>
      <c r="R72" s="5">
        <f t="shared" si="51"/>
        <v>147791.5262757045</v>
      </c>
      <c r="S72" s="5">
        <f t="shared" si="52"/>
        <v>308506</v>
      </c>
    </row>
    <row r="73" spans="1:19" ht="31.2" x14ac:dyDescent="0.2">
      <c r="A73" s="6" t="s">
        <v>58</v>
      </c>
      <c r="B73" s="6" t="s">
        <v>59</v>
      </c>
      <c r="C73" s="7">
        <v>10.3</v>
      </c>
      <c r="D73" s="10">
        <f t="shared" si="47"/>
        <v>0.92700000000000005</v>
      </c>
      <c r="E73" s="7">
        <v>75.900000000000006</v>
      </c>
      <c r="F73" s="10">
        <f t="shared" si="48"/>
        <v>6.8310000000000004</v>
      </c>
      <c r="G73" s="5">
        <f t="shared" si="49"/>
        <v>10.539000000000001</v>
      </c>
      <c r="H73" s="4">
        <v>9</v>
      </c>
      <c r="I73" s="8">
        <v>154285</v>
      </c>
      <c r="J73" s="5">
        <f t="shared" si="43"/>
        <v>14639.434481449851</v>
      </c>
      <c r="K73" s="5">
        <f t="shared" si="44"/>
        <v>58557.737925799403</v>
      </c>
      <c r="L73" s="5">
        <f t="shared" si="45"/>
        <v>3659.8586203624627</v>
      </c>
      <c r="M73" s="5">
        <f t="shared" si="46"/>
        <v>14639.434481449851</v>
      </c>
      <c r="N73" s="5">
        <f t="shared" si="40"/>
        <v>36</v>
      </c>
      <c r="O73" s="5">
        <f t="shared" si="41"/>
        <v>3.7080000000000002</v>
      </c>
      <c r="P73" s="5">
        <f t="shared" si="42"/>
        <v>27.324000000000002</v>
      </c>
      <c r="Q73" s="5">
        <f t="shared" si="50"/>
        <v>54283.023057216051</v>
      </c>
      <c r="R73" s="5">
        <f t="shared" si="51"/>
        <v>100001.97694278393</v>
      </c>
      <c r="S73" s="5">
        <f t="shared" si="52"/>
        <v>154285</v>
      </c>
    </row>
    <row r="74" spans="1:19" ht="31.2" x14ac:dyDescent="0.2">
      <c r="A74" s="6" t="s">
        <v>28</v>
      </c>
      <c r="B74" s="6" t="s">
        <v>60</v>
      </c>
      <c r="C74" s="7">
        <v>28.7</v>
      </c>
      <c r="D74" s="10">
        <f t="shared" si="47"/>
        <v>11.652199999999999</v>
      </c>
      <c r="E74" s="7">
        <v>49.6</v>
      </c>
      <c r="F74" s="10">
        <f t="shared" si="48"/>
        <v>20.137599999999999</v>
      </c>
      <c r="G74" s="5">
        <f t="shared" si="49"/>
        <v>66.746399999999994</v>
      </c>
      <c r="H74" s="4">
        <v>40.6</v>
      </c>
      <c r="I74" s="8">
        <v>977129</v>
      </c>
      <c r="J74" s="5">
        <f t="shared" si="43"/>
        <v>14639.426246209534</v>
      </c>
      <c r="K74" s="5">
        <f t="shared" si="44"/>
        <v>58557.704984838136</v>
      </c>
      <c r="L74" s="5">
        <f t="shared" si="45"/>
        <v>3659.8565615523835</v>
      </c>
      <c r="M74" s="5">
        <f t="shared" si="46"/>
        <v>14639.426246209534</v>
      </c>
      <c r="N74" s="5">
        <f t="shared" si="40"/>
        <v>162.4</v>
      </c>
      <c r="O74" s="5">
        <f t="shared" si="41"/>
        <v>46.608799999999995</v>
      </c>
      <c r="P74" s="5">
        <f t="shared" si="42"/>
        <v>80.550399999999996</v>
      </c>
      <c r="Q74" s="5">
        <f t="shared" si="50"/>
        <v>682326.09002433089</v>
      </c>
      <c r="R74" s="5">
        <f t="shared" si="51"/>
        <v>294802.90997566911</v>
      </c>
      <c r="S74" s="5">
        <f t="shared" si="52"/>
        <v>977129</v>
      </c>
    </row>
    <row r="75" spans="1:19" ht="31.2" x14ac:dyDescent="0.2">
      <c r="A75" s="6" t="s">
        <v>38</v>
      </c>
      <c r="B75" s="6" t="s">
        <v>60</v>
      </c>
      <c r="C75" s="7">
        <v>0</v>
      </c>
      <c r="D75" s="10">
        <f t="shared" si="47"/>
        <v>0</v>
      </c>
      <c r="E75" s="7">
        <v>33.299999999999997</v>
      </c>
      <c r="F75" s="10">
        <f t="shared" si="48"/>
        <v>2.4641999999999999</v>
      </c>
      <c r="G75" s="5">
        <f t="shared" si="49"/>
        <v>2.4641999999999999</v>
      </c>
      <c r="H75" s="4">
        <v>7.4</v>
      </c>
      <c r="I75" s="8">
        <v>36074</v>
      </c>
      <c r="J75" s="5">
        <f t="shared" si="43"/>
        <v>14639.233828423017</v>
      </c>
      <c r="K75" s="5">
        <f t="shared" si="44"/>
        <v>58556.935313692069</v>
      </c>
      <c r="L75" s="5">
        <f t="shared" si="45"/>
        <v>3659.8084571057543</v>
      </c>
      <c r="M75" s="5">
        <f t="shared" si="46"/>
        <v>14639.233828423017</v>
      </c>
      <c r="N75" s="5">
        <f t="shared" si="40"/>
        <v>29.6</v>
      </c>
      <c r="O75" s="5">
        <f t="shared" si="41"/>
        <v>0</v>
      </c>
      <c r="P75" s="5">
        <f t="shared" si="42"/>
        <v>9.8567999999999998</v>
      </c>
      <c r="Q75" s="5">
        <f t="shared" si="50"/>
        <v>0</v>
      </c>
      <c r="R75" s="5">
        <f t="shared" si="51"/>
        <v>36074</v>
      </c>
      <c r="S75" s="5">
        <f t="shared" si="52"/>
        <v>36074</v>
      </c>
    </row>
    <row r="76" spans="1:19" ht="31.2" x14ac:dyDescent="0.2">
      <c r="A76" s="6" t="s">
        <v>50</v>
      </c>
      <c r="B76" s="6" t="s">
        <v>60</v>
      </c>
      <c r="C76" s="7">
        <v>3.1</v>
      </c>
      <c r="D76" s="10">
        <f t="shared" si="47"/>
        <v>0.434</v>
      </c>
      <c r="E76" s="7">
        <v>43.8</v>
      </c>
      <c r="F76" s="10">
        <f t="shared" si="48"/>
        <v>6.1319999999999997</v>
      </c>
      <c r="G76" s="5">
        <f t="shared" si="49"/>
        <v>7.8679999999999994</v>
      </c>
      <c r="H76" s="4">
        <v>14</v>
      </c>
      <c r="I76" s="8">
        <v>115183</v>
      </c>
      <c r="J76" s="5">
        <f t="shared" si="43"/>
        <v>14639.425521098119</v>
      </c>
      <c r="K76" s="5">
        <f t="shared" si="44"/>
        <v>58557.702084392477</v>
      </c>
      <c r="L76" s="5">
        <f t="shared" si="45"/>
        <v>3659.8563802745298</v>
      </c>
      <c r="M76" s="5">
        <f t="shared" si="46"/>
        <v>14639.425521098119</v>
      </c>
      <c r="N76" s="5">
        <f t="shared" si="40"/>
        <v>56</v>
      </c>
      <c r="O76" s="5">
        <f t="shared" si="41"/>
        <v>1.736</v>
      </c>
      <c r="P76" s="5">
        <f t="shared" si="42"/>
        <v>24.527999999999999</v>
      </c>
      <c r="Q76" s="5">
        <f t="shared" si="50"/>
        <v>25414.042704626336</v>
      </c>
      <c r="R76" s="5">
        <f t="shared" si="51"/>
        <v>89768.957295373664</v>
      </c>
      <c r="S76" s="5">
        <f t="shared" si="52"/>
        <v>115183</v>
      </c>
    </row>
    <row r="77" spans="1:19" ht="31.2" x14ac:dyDescent="0.2">
      <c r="A77" s="6" t="s">
        <v>29</v>
      </c>
      <c r="B77" s="6" t="s">
        <v>60</v>
      </c>
      <c r="C77" s="7">
        <v>23.3</v>
      </c>
      <c r="D77" s="10">
        <f t="shared" si="47"/>
        <v>9.6928000000000001</v>
      </c>
      <c r="E77" s="7">
        <v>57.2</v>
      </c>
      <c r="F77" s="10">
        <f t="shared" si="48"/>
        <v>23.795200000000005</v>
      </c>
      <c r="G77" s="5">
        <f t="shared" si="49"/>
        <v>62.566400000000002</v>
      </c>
      <c r="H77" s="4">
        <v>41.6</v>
      </c>
      <c r="I77" s="8">
        <v>915936</v>
      </c>
      <c r="J77" s="5">
        <f t="shared" si="43"/>
        <v>14639.423076923076</v>
      </c>
      <c r="K77" s="5">
        <f t="shared" si="44"/>
        <v>58557.692307692305</v>
      </c>
      <c r="L77" s="5">
        <f t="shared" si="45"/>
        <v>3659.8557692307691</v>
      </c>
      <c r="M77" s="5">
        <f t="shared" si="46"/>
        <v>14639.423076923076</v>
      </c>
      <c r="N77" s="5">
        <f t="shared" si="40"/>
        <v>166.4</v>
      </c>
      <c r="O77" s="5">
        <f t="shared" si="41"/>
        <v>38.7712</v>
      </c>
      <c r="P77" s="5">
        <f t="shared" si="42"/>
        <v>95.180800000000019</v>
      </c>
      <c r="Q77" s="5">
        <f t="shared" si="50"/>
        <v>567588</v>
      </c>
      <c r="R77" s="5">
        <f t="shared" si="51"/>
        <v>348348.00000000006</v>
      </c>
      <c r="S77" s="5">
        <f t="shared" si="52"/>
        <v>915936</v>
      </c>
    </row>
    <row r="78" spans="1:19" ht="46.8" x14ac:dyDescent="0.2">
      <c r="A78" s="6" t="s">
        <v>32</v>
      </c>
      <c r="B78" s="6" t="s">
        <v>60</v>
      </c>
      <c r="C78" s="7">
        <v>23.1</v>
      </c>
      <c r="D78" s="10">
        <f t="shared" si="47"/>
        <v>7.0455000000000005</v>
      </c>
      <c r="E78" s="7">
        <v>40.1</v>
      </c>
      <c r="F78" s="10">
        <f t="shared" si="48"/>
        <v>12.230500000000001</v>
      </c>
      <c r="G78" s="5">
        <f t="shared" si="49"/>
        <v>40.412500000000001</v>
      </c>
      <c r="H78" s="4">
        <v>30.5</v>
      </c>
      <c r="I78" s="8">
        <v>591616</v>
      </c>
      <c r="J78" s="5">
        <f t="shared" si="43"/>
        <v>14639.430869161768</v>
      </c>
      <c r="K78" s="5">
        <f t="shared" si="44"/>
        <v>58557.723476647072</v>
      </c>
      <c r="L78" s="5">
        <f t="shared" si="45"/>
        <v>3659.857717290442</v>
      </c>
      <c r="M78" s="5">
        <f t="shared" si="46"/>
        <v>14639.430869161768</v>
      </c>
      <c r="N78" s="5">
        <f t="shared" si="40"/>
        <v>122</v>
      </c>
      <c r="O78" s="5">
        <f t="shared" si="41"/>
        <v>28.182000000000002</v>
      </c>
      <c r="P78" s="5">
        <f t="shared" si="42"/>
        <v>48.922000000000004</v>
      </c>
      <c r="Q78" s="5">
        <f t="shared" si="50"/>
        <v>412568.44075471698</v>
      </c>
      <c r="R78" s="5">
        <f t="shared" si="51"/>
        <v>179047.55924528302</v>
      </c>
      <c r="S78" s="5">
        <f t="shared" si="52"/>
        <v>591616</v>
      </c>
    </row>
    <row r="79" spans="1:19" ht="31.2" x14ac:dyDescent="0.2">
      <c r="A79" s="6" t="s">
        <v>21</v>
      </c>
      <c r="B79" s="6" t="s">
        <v>60</v>
      </c>
      <c r="C79" s="7">
        <v>37</v>
      </c>
      <c r="D79" s="10">
        <f t="shared" si="47"/>
        <v>20.202000000000002</v>
      </c>
      <c r="E79" s="7">
        <v>46.7</v>
      </c>
      <c r="F79" s="10">
        <f t="shared" si="48"/>
        <v>25.498200000000001</v>
      </c>
      <c r="G79" s="5">
        <f t="shared" si="49"/>
        <v>106.3062</v>
      </c>
      <c r="H79" s="4">
        <v>54.6</v>
      </c>
      <c r="I79" s="8">
        <v>1556262</v>
      </c>
      <c r="J79" s="5">
        <f t="shared" si="43"/>
        <v>14639.428368241926</v>
      </c>
      <c r="K79" s="5">
        <f t="shared" si="44"/>
        <v>58557.713472967705</v>
      </c>
      <c r="L79" s="5">
        <f t="shared" si="45"/>
        <v>3659.8570920604816</v>
      </c>
      <c r="M79" s="5">
        <f t="shared" si="46"/>
        <v>14639.428368241926</v>
      </c>
      <c r="N79" s="5">
        <f t="shared" si="40"/>
        <v>218.4</v>
      </c>
      <c r="O79" s="5">
        <f t="shared" si="41"/>
        <v>80.808000000000007</v>
      </c>
      <c r="P79" s="5">
        <f t="shared" si="42"/>
        <v>101.9928</v>
      </c>
      <c r="Q79" s="5">
        <f t="shared" si="50"/>
        <v>1182982.9275808937</v>
      </c>
      <c r="R79" s="5">
        <f t="shared" si="51"/>
        <v>373279.07241910632</v>
      </c>
      <c r="S79" s="5">
        <f t="shared" si="52"/>
        <v>1556262</v>
      </c>
    </row>
    <row r="80" spans="1:19" ht="78" x14ac:dyDescent="0.2">
      <c r="A80" s="6" t="s">
        <v>35</v>
      </c>
      <c r="B80" s="6" t="s">
        <v>61</v>
      </c>
      <c r="C80" s="7">
        <v>16.899999999999999</v>
      </c>
      <c r="D80" s="10">
        <f t="shared" si="47"/>
        <v>4.0559999999999992</v>
      </c>
      <c r="E80" s="7">
        <v>54.2</v>
      </c>
      <c r="F80" s="10">
        <f t="shared" si="48"/>
        <v>13.008000000000001</v>
      </c>
      <c r="G80" s="5">
        <f t="shared" si="49"/>
        <v>29.231999999999999</v>
      </c>
      <c r="H80" s="4">
        <v>24</v>
      </c>
      <c r="I80" s="8">
        <v>427940</v>
      </c>
      <c r="J80" s="5">
        <f t="shared" ref="J80:J97" si="53">(I80/G80)</f>
        <v>14639.436234263821</v>
      </c>
      <c r="K80" s="5">
        <f t="shared" ref="K80:K97" si="54">(J80*4)</f>
        <v>58557.744937055286</v>
      </c>
      <c r="L80" s="5">
        <f t="shared" ref="L80:L97" si="55">(J80/4)</f>
        <v>3659.8590585659554</v>
      </c>
      <c r="M80" s="5">
        <f t="shared" ref="M80:M97" si="56">(K80/4)</f>
        <v>14639.436234263821</v>
      </c>
      <c r="N80" s="5">
        <f t="shared" si="40"/>
        <v>96</v>
      </c>
      <c r="O80" s="5">
        <f t="shared" si="41"/>
        <v>16.223999999999997</v>
      </c>
      <c r="P80" s="5">
        <f t="shared" si="42"/>
        <v>52.032000000000004</v>
      </c>
      <c r="Q80" s="5">
        <f t="shared" si="50"/>
        <v>237510.21346469619</v>
      </c>
      <c r="R80" s="5">
        <f t="shared" si="51"/>
        <v>190429.78653530381</v>
      </c>
      <c r="S80" s="5">
        <f t="shared" si="52"/>
        <v>427940</v>
      </c>
    </row>
    <row r="81" spans="1:19" ht="78" x14ac:dyDescent="0.2">
      <c r="A81" s="6" t="s">
        <v>36</v>
      </c>
      <c r="B81" s="6" t="s">
        <v>61</v>
      </c>
      <c r="C81" s="7">
        <v>13.5</v>
      </c>
      <c r="D81" s="10">
        <f t="shared" si="47"/>
        <v>2.7675000000000001</v>
      </c>
      <c r="E81" s="7">
        <v>73</v>
      </c>
      <c r="F81" s="10">
        <f t="shared" si="48"/>
        <v>14.965</v>
      </c>
      <c r="G81" s="5">
        <f t="shared" si="49"/>
        <v>26.035</v>
      </c>
      <c r="H81" s="4">
        <v>20.5</v>
      </c>
      <c r="I81" s="8">
        <v>381138</v>
      </c>
      <c r="J81" s="5">
        <f t="shared" si="53"/>
        <v>14639.446898405991</v>
      </c>
      <c r="K81" s="5">
        <f t="shared" si="54"/>
        <v>58557.787593623965</v>
      </c>
      <c r="L81" s="5">
        <f t="shared" si="55"/>
        <v>3659.8617246014978</v>
      </c>
      <c r="M81" s="5">
        <f t="shared" si="56"/>
        <v>14639.446898405991</v>
      </c>
      <c r="N81" s="5">
        <f t="shared" si="40"/>
        <v>82</v>
      </c>
      <c r="O81" s="5">
        <f t="shared" si="41"/>
        <v>11.07</v>
      </c>
      <c r="P81" s="5">
        <f t="shared" si="42"/>
        <v>59.86</v>
      </c>
      <c r="Q81" s="5">
        <f t="shared" si="50"/>
        <v>162058.67716535434</v>
      </c>
      <c r="R81" s="5">
        <f t="shared" si="51"/>
        <v>219079.32283464566</v>
      </c>
      <c r="S81" s="5">
        <f t="shared" si="52"/>
        <v>381138</v>
      </c>
    </row>
    <row r="82" spans="1:19" ht="78" x14ac:dyDescent="0.2">
      <c r="A82" s="6" t="s">
        <v>62</v>
      </c>
      <c r="B82" s="6" t="s">
        <v>61</v>
      </c>
      <c r="C82" s="7">
        <v>12</v>
      </c>
      <c r="D82" s="10">
        <f t="shared" si="47"/>
        <v>3.1439999999999997</v>
      </c>
      <c r="E82" s="7">
        <v>66.7</v>
      </c>
      <c r="F82" s="10">
        <f t="shared" si="48"/>
        <v>17.4754</v>
      </c>
      <c r="G82" s="5">
        <f t="shared" si="49"/>
        <v>30.051400000000001</v>
      </c>
      <c r="H82" s="4">
        <v>26.2</v>
      </c>
      <c r="I82" s="8">
        <v>439935</v>
      </c>
      <c r="J82" s="5">
        <f t="shared" si="53"/>
        <v>14639.417797506938</v>
      </c>
      <c r="K82" s="5">
        <f t="shared" si="54"/>
        <v>58557.671190027751</v>
      </c>
      <c r="L82" s="5">
        <f t="shared" si="55"/>
        <v>3659.8544493767345</v>
      </c>
      <c r="M82" s="5">
        <f t="shared" si="56"/>
        <v>14639.417797506938</v>
      </c>
      <c r="N82" s="5">
        <f t="shared" si="40"/>
        <v>104.8</v>
      </c>
      <c r="O82" s="5">
        <f t="shared" si="41"/>
        <v>12.575999999999999</v>
      </c>
      <c r="P82" s="5">
        <f t="shared" si="42"/>
        <v>69.901600000000002</v>
      </c>
      <c r="Q82" s="5">
        <f t="shared" si="50"/>
        <v>184105.31822144723</v>
      </c>
      <c r="R82" s="5">
        <f t="shared" si="51"/>
        <v>255829.68177855274</v>
      </c>
      <c r="S82" s="5">
        <f t="shared" si="52"/>
        <v>439935</v>
      </c>
    </row>
    <row r="83" spans="1:19" ht="78" x14ac:dyDescent="0.2">
      <c r="A83" s="6" t="s">
        <v>63</v>
      </c>
      <c r="B83" s="6" t="s">
        <v>61</v>
      </c>
      <c r="C83" s="7">
        <v>19.2</v>
      </c>
      <c r="D83" s="10">
        <f t="shared" si="47"/>
        <v>5.5872000000000002</v>
      </c>
      <c r="E83" s="7">
        <v>65.8</v>
      </c>
      <c r="F83" s="10">
        <f t="shared" si="48"/>
        <v>19.1478</v>
      </c>
      <c r="G83" s="5">
        <f t="shared" si="49"/>
        <v>41.496600000000001</v>
      </c>
      <c r="H83" s="4">
        <v>29.1</v>
      </c>
      <c r="I83" s="8">
        <v>607486</v>
      </c>
      <c r="J83" s="5">
        <f t="shared" si="53"/>
        <v>14639.416241330615</v>
      </c>
      <c r="K83" s="5">
        <f t="shared" si="54"/>
        <v>58557.664965322459</v>
      </c>
      <c r="L83" s="5">
        <f t="shared" si="55"/>
        <v>3659.8540603326537</v>
      </c>
      <c r="M83" s="5">
        <f t="shared" si="56"/>
        <v>14639.416241330615</v>
      </c>
      <c r="N83" s="5">
        <f t="shared" si="40"/>
        <v>116.4</v>
      </c>
      <c r="O83" s="5">
        <f t="shared" si="41"/>
        <v>22.348800000000001</v>
      </c>
      <c r="P83" s="5">
        <f t="shared" si="42"/>
        <v>76.591200000000001</v>
      </c>
      <c r="Q83" s="5">
        <f t="shared" si="50"/>
        <v>327173.38569424965</v>
      </c>
      <c r="R83" s="5">
        <f t="shared" si="51"/>
        <v>280312.61430575035</v>
      </c>
      <c r="S83" s="5">
        <f t="shared" si="52"/>
        <v>607486</v>
      </c>
    </row>
    <row r="84" spans="1:19" ht="78" x14ac:dyDescent="0.2">
      <c r="A84" s="6" t="s">
        <v>21</v>
      </c>
      <c r="B84" s="6" t="s">
        <v>61</v>
      </c>
      <c r="C84" s="7">
        <v>58</v>
      </c>
      <c r="D84" s="10">
        <f t="shared" si="47"/>
        <v>19.4648</v>
      </c>
      <c r="E84" s="7">
        <v>37.4</v>
      </c>
      <c r="F84" s="10">
        <f t="shared" si="48"/>
        <v>12.551440000000001</v>
      </c>
      <c r="G84" s="5">
        <f t="shared" si="49"/>
        <v>90.410640000000001</v>
      </c>
      <c r="H84" s="4">
        <v>33.56</v>
      </c>
      <c r="I84" s="8">
        <v>1323560</v>
      </c>
      <c r="J84" s="5">
        <f t="shared" si="53"/>
        <v>14639.42739482875</v>
      </c>
      <c r="K84" s="5">
        <f t="shared" si="54"/>
        <v>58557.709579315</v>
      </c>
      <c r="L84" s="5">
        <f t="shared" si="55"/>
        <v>3659.8568487071875</v>
      </c>
      <c r="M84" s="5">
        <f t="shared" si="56"/>
        <v>14639.42739482875</v>
      </c>
      <c r="N84" s="5">
        <f t="shared" si="40"/>
        <v>134.24</v>
      </c>
      <c r="O84" s="5">
        <f t="shared" si="41"/>
        <v>77.859200000000001</v>
      </c>
      <c r="P84" s="5">
        <f t="shared" si="42"/>
        <v>50.205760000000005</v>
      </c>
      <c r="Q84" s="5">
        <f t="shared" si="50"/>
        <v>1139814.1054194507</v>
      </c>
      <c r="R84" s="5">
        <f t="shared" si="51"/>
        <v>183745.89458054939</v>
      </c>
      <c r="S84" s="5">
        <f t="shared" si="52"/>
        <v>1323560</v>
      </c>
    </row>
    <row r="85" spans="1:19" ht="78" x14ac:dyDescent="0.2">
      <c r="A85" s="6" t="s">
        <v>55</v>
      </c>
      <c r="B85" s="6" t="s">
        <v>61</v>
      </c>
      <c r="C85" s="7">
        <v>3.1</v>
      </c>
      <c r="D85" s="10">
        <f t="shared" si="47"/>
        <v>0.248</v>
      </c>
      <c r="E85" s="7">
        <v>56.3</v>
      </c>
      <c r="F85" s="10">
        <f t="shared" si="48"/>
        <v>4.5039999999999996</v>
      </c>
      <c r="G85" s="5">
        <f t="shared" si="49"/>
        <v>5.4959999999999996</v>
      </c>
      <c r="H85" s="4">
        <v>8</v>
      </c>
      <c r="I85" s="8">
        <v>80458</v>
      </c>
      <c r="J85" s="5">
        <f t="shared" si="53"/>
        <v>14639.374090247455</v>
      </c>
      <c r="K85" s="5">
        <f t="shared" si="54"/>
        <v>58557.496360989819</v>
      </c>
      <c r="L85" s="5">
        <f t="shared" si="55"/>
        <v>3659.8435225618637</v>
      </c>
      <c r="M85" s="5">
        <f t="shared" si="56"/>
        <v>14639.374090247455</v>
      </c>
      <c r="N85" s="5">
        <f t="shared" si="40"/>
        <v>32</v>
      </c>
      <c r="O85" s="5">
        <f t="shared" si="41"/>
        <v>0.99199999999999999</v>
      </c>
      <c r="P85" s="5">
        <f t="shared" si="42"/>
        <v>18.015999999999998</v>
      </c>
      <c r="Q85" s="5">
        <f t="shared" si="50"/>
        <v>14522.259097525475</v>
      </c>
      <c r="R85" s="5">
        <f t="shared" si="51"/>
        <v>65935.740902474528</v>
      </c>
      <c r="S85" s="5">
        <f t="shared" si="52"/>
        <v>80458</v>
      </c>
    </row>
    <row r="86" spans="1:19" ht="46.8" x14ac:dyDescent="0.2">
      <c r="A86" s="6" t="s">
        <v>28</v>
      </c>
      <c r="B86" s="6" t="s">
        <v>68</v>
      </c>
      <c r="C86" s="7">
        <v>6</v>
      </c>
      <c r="D86" s="10">
        <f t="shared" si="47"/>
        <v>1.0860000000000001</v>
      </c>
      <c r="E86" s="7">
        <v>59.7</v>
      </c>
      <c r="F86" s="10">
        <f t="shared" si="48"/>
        <v>10.8057</v>
      </c>
      <c r="G86" s="5">
        <f t="shared" si="49"/>
        <v>15.149699999999999</v>
      </c>
      <c r="H86" s="4">
        <v>18.100000000000001</v>
      </c>
      <c r="I86" s="8">
        <v>221783</v>
      </c>
      <c r="J86" s="5">
        <f t="shared" si="53"/>
        <v>14639.431803930111</v>
      </c>
      <c r="K86" s="5">
        <f t="shared" si="54"/>
        <v>58557.727215720442</v>
      </c>
      <c r="L86" s="5">
        <f t="shared" si="55"/>
        <v>3659.8579509825277</v>
      </c>
      <c r="M86" s="5">
        <f t="shared" si="56"/>
        <v>14639.431803930111</v>
      </c>
      <c r="N86" s="5">
        <f t="shared" si="40"/>
        <v>72.400000000000006</v>
      </c>
      <c r="O86" s="5">
        <f t="shared" si="41"/>
        <v>4.3440000000000003</v>
      </c>
      <c r="P86" s="5">
        <f t="shared" si="42"/>
        <v>43.222799999999999</v>
      </c>
      <c r="Q86" s="5">
        <f t="shared" si="50"/>
        <v>63593.691756272405</v>
      </c>
      <c r="R86" s="5">
        <f t="shared" si="51"/>
        <v>158189.3082437276</v>
      </c>
      <c r="S86" s="5">
        <f t="shared" si="52"/>
        <v>221783</v>
      </c>
    </row>
    <row r="87" spans="1:19" ht="46.8" x14ac:dyDescent="0.2">
      <c r="A87" s="6" t="s">
        <v>64</v>
      </c>
      <c r="B87" s="6" t="s">
        <v>68</v>
      </c>
      <c r="C87" s="7">
        <v>15</v>
      </c>
      <c r="D87" s="10">
        <f t="shared" si="47"/>
        <v>1.08</v>
      </c>
      <c r="E87" s="7">
        <v>60</v>
      </c>
      <c r="F87" s="10">
        <f t="shared" si="48"/>
        <v>4.32</v>
      </c>
      <c r="G87" s="5">
        <f t="shared" si="49"/>
        <v>8.64</v>
      </c>
      <c r="H87" s="4">
        <v>7.2</v>
      </c>
      <c r="I87" s="8">
        <v>126485</v>
      </c>
      <c r="J87" s="5">
        <f t="shared" si="53"/>
        <v>14639.467592592591</v>
      </c>
      <c r="K87" s="5">
        <f t="shared" si="54"/>
        <v>58557.870370370365</v>
      </c>
      <c r="L87" s="5">
        <f t="shared" si="55"/>
        <v>3659.8668981481478</v>
      </c>
      <c r="M87" s="5">
        <f t="shared" si="56"/>
        <v>14639.467592592591</v>
      </c>
      <c r="N87" s="5">
        <f t="shared" si="40"/>
        <v>28.8</v>
      </c>
      <c r="O87" s="5">
        <f t="shared" si="41"/>
        <v>4.32</v>
      </c>
      <c r="P87" s="5">
        <f t="shared" si="42"/>
        <v>17.28</v>
      </c>
      <c r="Q87" s="5">
        <f t="shared" si="50"/>
        <v>63242.5</v>
      </c>
      <c r="R87" s="5">
        <f t="shared" si="51"/>
        <v>63242.5</v>
      </c>
      <c r="S87" s="5">
        <f t="shared" si="52"/>
        <v>126485</v>
      </c>
    </row>
    <row r="88" spans="1:19" ht="46.8" x14ac:dyDescent="0.2">
      <c r="A88" s="6" t="s">
        <v>23</v>
      </c>
      <c r="B88" s="6" t="s">
        <v>68</v>
      </c>
      <c r="C88" s="7">
        <v>32.1</v>
      </c>
      <c r="D88" s="10">
        <f t="shared" si="47"/>
        <v>18.168600000000001</v>
      </c>
      <c r="E88" s="7">
        <v>60.8</v>
      </c>
      <c r="F88" s="10">
        <f t="shared" si="48"/>
        <v>34.412799999999997</v>
      </c>
      <c r="G88" s="5">
        <f t="shared" si="49"/>
        <v>107.0872</v>
      </c>
      <c r="H88" s="4">
        <v>56.6</v>
      </c>
      <c r="I88" s="8">
        <v>1567695</v>
      </c>
      <c r="J88" s="5">
        <f t="shared" si="53"/>
        <v>14639.424693147268</v>
      </c>
      <c r="K88" s="5">
        <f t="shared" si="54"/>
        <v>58557.698772589072</v>
      </c>
      <c r="L88" s="5">
        <f t="shared" si="55"/>
        <v>3659.856173286817</v>
      </c>
      <c r="M88" s="5">
        <f t="shared" si="56"/>
        <v>14639.424693147268</v>
      </c>
      <c r="N88" s="5">
        <f t="shared" si="40"/>
        <v>226.4</v>
      </c>
      <c r="O88" s="5">
        <f t="shared" si="41"/>
        <v>72.674400000000006</v>
      </c>
      <c r="P88" s="5">
        <f t="shared" si="42"/>
        <v>137.65119999999999</v>
      </c>
      <c r="Q88" s="5">
        <f t="shared" si="50"/>
        <v>1063911.405919662</v>
      </c>
      <c r="R88" s="5">
        <f t="shared" si="51"/>
        <v>503783.59408033825</v>
      </c>
      <c r="S88" s="5">
        <f t="shared" si="52"/>
        <v>1567695.0000000002</v>
      </c>
    </row>
    <row r="89" spans="1:19" ht="46.8" x14ac:dyDescent="0.2">
      <c r="A89" s="6" t="s">
        <v>65</v>
      </c>
      <c r="B89" s="6" t="s">
        <v>68</v>
      </c>
      <c r="C89" s="7">
        <v>21.9</v>
      </c>
      <c r="D89" s="10">
        <f t="shared" si="47"/>
        <v>9.7783499999999979</v>
      </c>
      <c r="E89" s="7">
        <v>58.1</v>
      </c>
      <c r="F89" s="10">
        <f t="shared" si="48"/>
        <v>25.941649999999996</v>
      </c>
      <c r="G89" s="5">
        <f t="shared" si="49"/>
        <v>65.055049999999994</v>
      </c>
      <c r="H89" s="4">
        <v>44.65</v>
      </c>
      <c r="I89" s="8">
        <v>952369</v>
      </c>
      <c r="J89" s="5">
        <f t="shared" si="53"/>
        <v>14639.432296186078</v>
      </c>
      <c r="K89" s="5">
        <f t="shared" si="54"/>
        <v>58557.729184744312</v>
      </c>
      <c r="L89" s="5">
        <f t="shared" si="55"/>
        <v>3659.8580740465195</v>
      </c>
      <c r="M89" s="5">
        <f t="shared" si="56"/>
        <v>14639.432296186078</v>
      </c>
      <c r="N89" s="5">
        <f t="shared" si="40"/>
        <v>178.6</v>
      </c>
      <c r="O89" s="5">
        <f t="shared" si="41"/>
        <v>39.113399999999992</v>
      </c>
      <c r="P89" s="5">
        <f t="shared" si="42"/>
        <v>103.76659999999998</v>
      </c>
      <c r="Q89" s="5">
        <f t="shared" si="50"/>
        <v>572597.97117364442</v>
      </c>
      <c r="R89" s="5">
        <f t="shared" si="51"/>
        <v>379771.02882635553</v>
      </c>
      <c r="S89" s="5">
        <f t="shared" si="52"/>
        <v>952369</v>
      </c>
    </row>
    <row r="90" spans="1:19" ht="46.8" x14ac:dyDescent="0.2">
      <c r="A90" s="6" t="s">
        <v>66</v>
      </c>
      <c r="B90" s="6" t="s">
        <v>68</v>
      </c>
      <c r="C90" s="7">
        <v>10.5</v>
      </c>
      <c r="D90" s="10">
        <f t="shared" si="47"/>
        <v>4.0004999999999997</v>
      </c>
      <c r="E90" s="7">
        <v>43.6</v>
      </c>
      <c r="F90" s="10">
        <f t="shared" si="48"/>
        <v>16.611599999999999</v>
      </c>
      <c r="G90" s="5">
        <f t="shared" si="49"/>
        <v>32.613599999999998</v>
      </c>
      <c r="H90" s="4">
        <v>38.1</v>
      </c>
      <c r="I90" s="8">
        <v>477444</v>
      </c>
      <c r="J90" s="5">
        <f t="shared" si="53"/>
        <v>14639.414232099492</v>
      </c>
      <c r="K90" s="5">
        <f t="shared" si="54"/>
        <v>58557.65692839797</v>
      </c>
      <c r="L90" s="5">
        <f t="shared" si="55"/>
        <v>3659.8535580248731</v>
      </c>
      <c r="M90" s="5">
        <f t="shared" si="56"/>
        <v>14639.414232099492</v>
      </c>
      <c r="N90" s="5">
        <f t="shared" si="40"/>
        <v>152.4</v>
      </c>
      <c r="O90" s="5">
        <f t="shared" si="41"/>
        <v>16.001999999999999</v>
      </c>
      <c r="P90" s="5">
        <f t="shared" si="42"/>
        <v>66.446399999999997</v>
      </c>
      <c r="Q90" s="5">
        <f t="shared" si="50"/>
        <v>234259.90654205607</v>
      </c>
      <c r="R90" s="5">
        <f t="shared" si="51"/>
        <v>243184.09345794391</v>
      </c>
      <c r="S90" s="5">
        <f t="shared" si="52"/>
        <v>477444</v>
      </c>
    </row>
    <row r="91" spans="1:19" ht="46.8" x14ac:dyDescent="0.2">
      <c r="A91" s="6" t="s">
        <v>67</v>
      </c>
      <c r="B91" s="6" t="s">
        <v>68</v>
      </c>
      <c r="C91" s="7">
        <v>6.5</v>
      </c>
      <c r="D91" s="10">
        <f t="shared" si="47"/>
        <v>2.0735000000000001</v>
      </c>
      <c r="E91" s="7">
        <v>42.3</v>
      </c>
      <c r="F91" s="10">
        <f t="shared" si="48"/>
        <v>13.493699999999999</v>
      </c>
      <c r="G91" s="5">
        <f t="shared" si="49"/>
        <v>21.787700000000001</v>
      </c>
      <c r="H91" s="4">
        <v>31.9</v>
      </c>
      <c r="I91" s="8">
        <v>318959</v>
      </c>
      <c r="J91" s="5">
        <f t="shared" si="53"/>
        <v>14639.406637690072</v>
      </c>
      <c r="K91" s="5">
        <f t="shared" si="54"/>
        <v>58557.626550760288</v>
      </c>
      <c r="L91" s="5">
        <f t="shared" si="55"/>
        <v>3659.851659422518</v>
      </c>
      <c r="M91" s="5">
        <f t="shared" si="56"/>
        <v>14639.406637690072</v>
      </c>
      <c r="N91" s="5">
        <f t="shared" si="40"/>
        <v>127.6</v>
      </c>
      <c r="O91" s="5">
        <f t="shared" si="41"/>
        <v>8.2940000000000005</v>
      </c>
      <c r="P91" s="5">
        <f t="shared" si="42"/>
        <v>53.974799999999995</v>
      </c>
      <c r="Q91" s="5">
        <f t="shared" si="50"/>
        <v>121419.23865300146</v>
      </c>
      <c r="R91" s="5">
        <f t="shared" si="51"/>
        <v>197539.76134699851</v>
      </c>
      <c r="S91" s="5">
        <f t="shared" si="52"/>
        <v>318959</v>
      </c>
    </row>
    <row r="92" spans="1:19" ht="46.8" x14ac:dyDescent="0.2">
      <c r="A92" s="6" t="s">
        <v>67</v>
      </c>
      <c r="B92" s="6" t="s">
        <v>74</v>
      </c>
      <c r="C92" s="7">
        <v>29</v>
      </c>
      <c r="D92" s="10">
        <f t="shared" si="47"/>
        <v>9.338000000000001</v>
      </c>
      <c r="E92" s="7">
        <v>50.8</v>
      </c>
      <c r="F92" s="10">
        <f t="shared" si="48"/>
        <v>16.357600000000001</v>
      </c>
      <c r="G92" s="5">
        <f t="shared" si="49"/>
        <v>53.709600000000009</v>
      </c>
      <c r="H92" s="4">
        <v>32.200000000000003</v>
      </c>
      <c r="I92" s="8">
        <v>559514</v>
      </c>
      <c r="J92" s="5">
        <f t="shared" si="53"/>
        <v>10417.392793839461</v>
      </c>
      <c r="K92" s="5">
        <f t="shared" si="54"/>
        <v>41669.571175357843</v>
      </c>
      <c r="L92" s="5">
        <f t="shared" si="55"/>
        <v>2604.3481984598652</v>
      </c>
      <c r="M92" s="5">
        <f t="shared" si="56"/>
        <v>10417.392793839461</v>
      </c>
      <c r="N92" s="5">
        <f t="shared" si="40"/>
        <v>128.80000000000001</v>
      </c>
      <c r="O92" s="5">
        <f t="shared" si="41"/>
        <v>37.352000000000004</v>
      </c>
      <c r="P92" s="5">
        <f t="shared" si="42"/>
        <v>65.430400000000006</v>
      </c>
      <c r="Q92" s="5">
        <f t="shared" si="50"/>
        <v>389110.45563549158</v>
      </c>
      <c r="R92" s="5">
        <f t="shared" si="51"/>
        <v>170403.54436450839</v>
      </c>
      <c r="S92" s="5">
        <f t="shared" si="52"/>
        <v>559514</v>
      </c>
    </row>
    <row r="93" spans="1:19" ht="46.8" x14ac:dyDescent="0.2">
      <c r="A93" s="6" t="s">
        <v>69</v>
      </c>
      <c r="B93" s="6" t="s">
        <v>74</v>
      </c>
      <c r="C93" s="7">
        <v>24.6</v>
      </c>
      <c r="D93" s="10">
        <f t="shared" si="47"/>
        <v>4.329600000000001</v>
      </c>
      <c r="E93" s="7">
        <v>36.799999999999997</v>
      </c>
      <c r="F93" s="10">
        <f t="shared" si="48"/>
        <v>6.4768000000000008</v>
      </c>
      <c r="G93" s="5">
        <f t="shared" si="49"/>
        <v>23.795200000000005</v>
      </c>
      <c r="H93" s="4">
        <v>17.600000000000001</v>
      </c>
      <c r="I93" s="8">
        <v>247884</v>
      </c>
      <c r="J93" s="5">
        <f t="shared" si="53"/>
        <v>10417.395104895102</v>
      </c>
      <c r="K93" s="5">
        <f t="shared" si="54"/>
        <v>41669.580419580408</v>
      </c>
      <c r="L93" s="5">
        <f t="shared" si="55"/>
        <v>2604.3487762237755</v>
      </c>
      <c r="M93" s="5">
        <f t="shared" si="56"/>
        <v>10417.395104895102</v>
      </c>
      <c r="N93" s="5">
        <f t="shared" si="40"/>
        <v>70.400000000000006</v>
      </c>
      <c r="O93" s="5">
        <f t="shared" si="41"/>
        <v>17.318400000000004</v>
      </c>
      <c r="P93" s="5">
        <f t="shared" si="42"/>
        <v>25.907200000000003</v>
      </c>
      <c r="Q93" s="5">
        <f t="shared" si="50"/>
        <v>180412.61538461538</v>
      </c>
      <c r="R93" s="5">
        <f t="shared" si="51"/>
        <v>67471.38461538461</v>
      </c>
      <c r="S93" s="5">
        <f t="shared" si="52"/>
        <v>247884</v>
      </c>
    </row>
    <row r="94" spans="1:19" ht="46.8" x14ac:dyDescent="0.2">
      <c r="A94" s="6" t="s">
        <v>70</v>
      </c>
      <c r="B94" s="6" t="s">
        <v>74</v>
      </c>
      <c r="C94" s="7">
        <v>18.899999999999999</v>
      </c>
      <c r="D94" s="10">
        <f t="shared" si="47"/>
        <v>7.9001999999999981</v>
      </c>
      <c r="E94" s="7">
        <v>57.8</v>
      </c>
      <c r="F94" s="10">
        <f t="shared" si="48"/>
        <v>24.160399999999996</v>
      </c>
      <c r="G94" s="5">
        <f t="shared" si="49"/>
        <v>55.761199999999988</v>
      </c>
      <c r="H94" s="4">
        <v>41.8</v>
      </c>
      <c r="I94" s="8">
        <v>580886</v>
      </c>
      <c r="J94" s="5">
        <f t="shared" si="53"/>
        <v>10417.387000279767</v>
      </c>
      <c r="K94" s="5">
        <f t="shared" si="54"/>
        <v>41669.548001119067</v>
      </c>
      <c r="L94" s="5">
        <f t="shared" si="55"/>
        <v>2604.3467500699417</v>
      </c>
      <c r="M94" s="5">
        <f t="shared" si="56"/>
        <v>10417.387000279767</v>
      </c>
      <c r="N94" s="5">
        <f t="shared" si="40"/>
        <v>167.2</v>
      </c>
      <c r="O94" s="5">
        <f t="shared" si="41"/>
        <v>31.600799999999992</v>
      </c>
      <c r="P94" s="5">
        <f t="shared" si="42"/>
        <v>96.641599999999983</v>
      </c>
      <c r="Q94" s="5">
        <f t="shared" si="50"/>
        <v>329197.76311844075</v>
      </c>
      <c r="R94" s="5">
        <f t="shared" si="51"/>
        <v>251688.23688155922</v>
      </c>
      <c r="S94" s="5">
        <f t="shared" si="52"/>
        <v>580886</v>
      </c>
    </row>
    <row r="95" spans="1:19" ht="46.8" x14ac:dyDescent="0.2">
      <c r="A95" s="6" t="s">
        <v>71</v>
      </c>
      <c r="B95" s="6" t="s">
        <v>74</v>
      </c>
      <c r="C95" s="7">
        <v>4.3</v>
      </c>
      <c r="D95" s="10">
        <f t="shared" si="47"/>
        <v>0.78259999999999996</v>
      </c>
      <c r="E95" s="7">
        <v>46.4</v>
      </c>
      <c r="F95" s="10">
        <f t="shared" si="48"/>
        <v>8.444799999999999</v>
      </c>
      <c r="G95" s="5">
        <f t="shared" si="49"/>
        <v>11.575199999999999</v>
      </c>
      <c r="H95" s="4">
        <v>18.2</v>
      </c>
      <c r="I95" s="8">
        <v>120583</v>
      </c>
      <c r="J95" s="5">
        <f t="shared" si="53"/>
        <v>10417.357799433272</v>
      </c>
      <c r="K95" s="5">
        <f t="shared" si="54"/>
        <v>41669.431197733087</v>
      </c>
      <c r="L95" s="5">
        <f t="shared" si="55"/>
        <v>2604.3394498583179</v>
      </c>
      <c r="M95" s="5">
        <f t="shared" si="56"/>
        <v>10417.357799433272</v>
      </c>
      <c r="N95" s="5">
        <f t="shared" si="40"/>
        <v>72.8</v>
      </c>
      <c r="O95" s="5">
        <f t="shared" si="41"/>
        <v>3.1303999999999998</v>
      </c>
      <c r="P95" s="5">
        <f t="shared" si="42"/>
        <v>33.779199999999996</v>
      </c>
      <c r="Q95" s="5">
        <f t="shared" si="50"/>
        <v>32610.496855345911</v>
      </c>
      <c r="R95" s="5">
        <f t="shared" si="51"/>
        <v>87972.503144654082</v>
      </c>
      <c r="S95" s="5">
        <f t="shared" si="52"/>
        <v>120583</v>
      </c>
    </row>
    <row r="96" spans="1:19" ht="46.8" x14ac:dyDescent="0.2">
      <c r="A96" s="6" t="s">
        <v>72</v>
      </c>
      <c r="B96" s="6" t="s">
        <v>74</v>
      </c>
      <c r="C96" s="7">
        <v>7.3</v>
      </c>
      <c r="D96" s="10">
        <f t="shared" si="47"/>
        <v>1.7519999999999998</v>
      </c>
      <c r="E96" s="7">
        <v>41.5</v>
      </c>
      <c r="F96" s="10">
        <f t="shared" si="48"/>
        <v>9.9599999999999991</v>
      </c>
      <c r="G96" s="5">
        <f t="shared" si="49"/>
        <v>16.967999999999996</v>
      </c>
      <c r="H96" s="4">
        <v>24</v>
      </c>
      <c r="I96" s="8">
        <v>176762</v>
      </c>
      <c r="J96" s="5">
        <f t="shared" si="53"/>
        <v>10417.37388024517</v>
      </c>
      <c r="K96" s="5">
        <f t="shared" si="54"/>
        <v>41669.495520980679</v>
      </c>
      <c r="L96" s="5">
        <f t="shared" si="55"/>
        <v>2604.3434700612925</v>
      </c>
      <c r="M96" s="5">
        <f t="shared" si="56"/>
        <v>10417.37388024517</v>
      </c>
      <c r="N96" s="5">
        <f t="shared" si="40"/>
        <v>96</v>
      </c>
      <c r="O96" s="5">
        <f t="shared" si="41"/>
        <v>7.0079999999999991</v>
      </c>
      <c r="P96" s="5">
        <f t="shared" si="42"/>
        <v>39.839999999999996</v>
      </c>
      <c r="Q96" s="5">
        <f t="shared" si="50"/>
        <v>73004.956152758139</v>
      </c>
      <c r="R96" s="5">
        <f t="shared" si="51"/>
        <v>103757.04384724188</v>
      </c>
      <c r="S96" s="5">
        <f t="shared" si="52"/>
        <v>176762</v>
      </c>
    </row>
    <row r="97" spans="1:19" ht="46.8" x14ac:dyDescent="0.2">
      <c r="A97" s="6" t="s">
        <v>73</v>
      </c>
      <c r="B97" s="6" t="s">
        <v>74</v>
      </c>
      <c r="C97" s="7">
        <v>14.6</v>
      </c>
      <c r="D97" s="10">
        <f t="shared" si="47"/>
        <v>1.6351999999999998</v>
      </c>
      <c r="E97" s="7">
        <v>29.3</v>
      </c>
      <c r="F97" s="10">
        <f t="shared" si="48"/>
        <v>3.2815999999999996</v>
      </c>
      <c r="G97" s="5">
        <f t="shared" si="49"/>
        <v>9.8223999999999982</v>
      </c>
      <c r="H97" s="4">
        <v>11.2</v>
      </c>
      <c r="I97" s="8">
        <v>102324</v>
      </c>
      <c r="J97" s="5">
        <f t="shared" si="53"/>
        <v>10417.413259488518</v>
      </c>
      <c r="K97" s="5">
        <f t="shared" si="54"/>
        <v>41669.653037954071</v>
      </c>
      <c r="L97" s="5">
        <f t="shared" si="55"/>
        <v>2604.3533148721294</v>
      </c>
      <c r="M97" s="5">
        <f t="shared" si="56"/>
        <v>10417.413259488518</v>
      </c>
      <c r="N97" s="5">
        <f t="shared" si="40"/>
        <v>44.8</v>
      </c>
      <c r="O97" s="5">
        <f t="shared" si="41"/>
        <v>6.5407999999999991</v>
      </c>
      <c r="P97" s="5">
        <f t="shared" si="42"/>
        <v>13.126399999999999</v>
      </c>
      <c r="Q97" s="5">
        <f t="shared" si="50"/>
        <v>68138.216647662484</v>
      </c>
      <c r="R97" s="5">
        <f t="shared" si="51"/>
        <v>34185.783352337516</v>
      </c>
      <c r="S97" s="5">
        <f t="shared" si="52"/>
        <v>102324</v>
      </c>
    </row>
    <row r="98" spans="1:19" ht="62.4" x14ac:dyDescent="0.2">
      <c r="A98" s="6" t="s">
        <v>79</v>
      </c>
      <c r="B98" s="6" t="s">
        <v>80</v>
      </c>
      <c r="C98" s="7">
        <v>15.9</v>
      </c>
      <c r="D98" s="10">
        <f t="shared" si="47"/>
        <v>1.7807999999999999</v>
      </c>
      <c r="E98" s="7">
        <v>50</v>
      </c>
      <c r="F98" s="10">
        <f t="shared" si="48"/>
        <v>5.6</v>
      </c>
      <c r="G98" s="5">
        <f t="shared" si="49"/>
        <v>12.723199999999999</v>
      </c>
      <c r="H98" s="4">
        <v>11.2</v>
      </c>
      <c r="I98" s="8">
        <v>144114</v>
      </c>
      <c r="J98" s="5">
        <f t="shared" ref="J98:J103" si="57">(I98/G98)</f>
        <v>11326.867454728372</v>
      </c>
      <c r="K98" s="5">
        <f t="shared" ref="K98:K103" si="58">(J98*4)</f>
        <v>45307.469818913487</v>
      </c>
      <c r="L98" s="5">
        <f t="shared" ref="L98:L103" si="59">(J98/4)</f>
        <v>2831.7168636820929</v>
      </c>
      <c r="M98" s="5">
        <f t="shared" ref="M98:M103" si="60">(K98/4)</f>
        <v>11326.867454728372</v>
      </c>
      <c r="N98" s="5">
        <f t="shared" si="40"/>
        <v>44.8</v>
      </c>
      <c r="O98" s="5">
        <f t="shared" si="41"/>
        <v>7.1231999999999998</v>
      </c>
      <c r="P98" s="5">
        <f t="shared" si="42"/>
        <v>22.4</v>
      </c>
      <c r="Q98" s="5">
        <f t="shared" si="50"/>
        <v>80683.54225352114</v>
      </c>
      <c r="R98" s="5">
        <f t="shared" si="51"/>
        <v>63430.457746478874</v>
      </c>
      <c r="S98" s="5">
        <f t="shared" si="52"/>
        <v>144114</v>
      </c>
    </row>
    <row r="99" spans="1:19" ht="62.4" x14ac:dyDescent="0.2">
      <c r="A99" s="6" t="s">
        <v>75</v>
      </c>
      <c r="B99" s="6" t="s">
        <v>80</v>
      </c>
      <c r="C99" s="7">
        <v>10.6</v>
      </c>
      <c r="D99" s="10">
        <f t="shared" si="47"/>
        <v>1.1765999999999999</v>
      </c>
      <c r="E99" s="7">
        <v>34.1</v>
      </c>
      <c r="F99" s="10">
        <f t="shared" si="48"/>
        <v>3.7851000000000004</v>
      </c>
      <c r="G99" s="5">
        <f t="shared" si="49"/>
        <v>8.4915000000000003</v>
      </c>
      <c r="H99" s="4">
        <v>11.1</v>
      </c>
      <c r="I99" s="8">
        <v>96182</v>
      </c>
      <c r="J99" s="5">
        <f t="shared" si="57"/>
        <v>11326.856268032738</v>
      </c>
      <c r="K99" s="5">
        <f t="shared" si="58"/>
        <v>45307.425072130951</v>
      </c>
      <c r="L99" s="5">
        <f t="shared" si="59"/>
        <v>2831.7140670081844</v>
      </c>
      <c r="M99" s="5">
        <f t="shared" si="60"/>
        <v>11326.856268032738</v>
      </c>
      <c r="N99" s="5">
        <f t="shared" si="40"/>
        <v>44.4</v>
      </c>
      <c r="O99" s="5">
        <f t="shared" si="41"/>
        <v>4.7063999999999995</v>
      </c>
      <c r="P99" s="5">
        <f t="shared" si="42"/>
        <v>15.140400000000001</v>
      </c>
      <c r="Q99" s="5">
        <f t="shared" si="50"/>
        <v>53308.716339869272</v>
      </c>
      <c r="R99" s="5">
        <f t="shared" si="51"/>
        <v>42873.283660130721</v>
      </c>
      <c r="S99" s="5">
        <f t="shared" si="52"/>
        <v>96182</v>
      </c>
    </row>
    <row r="100" spans="1:19" ht="62.4" x14ac:dyDescent="0.2">
      <c r="A100" s="6" t="s">
        <v>76</v>
      </c>
      <c r="B100" s="6" t="s">
        <v>80</v>
      </c>
      <c r="C100" s="7">
        <v>17</v>
      </c>
      <c r="D100" s="10">
        <f t="shared" si="47"/>
        <v>5.8650000000000002</v>
      </c>
      <c r="E100" s="7">
        <v>39.299999999999997</v>
      </c>
      <c r="F100" s="10">
        <f t="shared" si="48"/>
        <v>13.558499999999999</v>
      </c>
      <c r="G100" s="5">
        <f t="shared" si="49"/>
        <v>37.018500000000003</v>
      </c>
      <c r="H100" s="4">
        <v>34.5</v>
      </c>
      <c r="I100" s="8">
        <v>419304</v>
      </c>
      <c r="J100" s="5">
        <f t="shared" si="57"/>
        <v>11326.877101989545</v>
      </c>
      <c r="K100" s="5">
        <f t="shared" si="58"/>
        <v>45307.508407958179</v>
      </c>
      <c r="L100" s="5">
        <f t="shared" si="59"/>
        <v>2831.7192754973862</v>
      </c>
      <c r="M100" s="5">
        <f t="shared" si="60"/>
        <v>11326.877101989545</v>
      </c>
      <c r="N100" s="5">
        <f t="shared" si="40"/>
        <v>138</v>
      </c>
      <c r="O100" s="5">
        <f t="shared" si="41"/>
        <v>23.46</v>
      </c>
      <c r="P100" s="5">
        <f t="shared" si="42"/>
        <v>54.233999999999995</v>
      </c>
      <c r="Q100" s="5">
        <f t="shared" si="50"/>
        <v>265728.53681267472</v>
      </c>
      <c r="R100" s="5">
        <f t="shared" si="51"/>
        <v>153575.46318732522</v>
      </c>
      <c r="S100" s="5">
        <f t="shared" si="52"/>
        <v>419303.99999999994</v>
      </c>
    </row>
    <row r="101" spans="1:19" ht="62.4" x14ac:dyDescent="0.2">
      <c r="A101" s="6" t="s">
        <v>77</v>
      </c>
      <c r="B101" s="6" t="s">
        <v>80</v>
      </c>
      <c r="C101" s="7">
        <v>22.6</v>
      </c>
      <c r="D101" s="10">
        <f t="shared" si="47"/>
        <v>7.8647999999999998</v>
      </c>
      <c r="E101" s="7">
        <v>53.1</v>
      </c>
      <c r="F101" s="10">
        <f t="shared" si="48"/>
        <v>18.4788</v>
      </c>
      <c r="G101" s="5">
        <f t="shared" si="49"/>
        <v>49.938000000000002</v>
      </c>
      <c r="H101" s="4">
        <v>34.799999999999997</v>
      </c>
      <c r="I101" s="8">
        <v>565641</v>
      </c>
      <c r="J101" s="5">
        <f t="shared" si="57"/>
        <v>11326.865312988104</v>
      </c>
      <c r="K101" s="5">
        <f t="shared" si="58"/>
        <v>45307.461251952416</v>
      </c>
      <c r="L101" s="5">
        <f t="shared" si="59"/>
        <v>2831.716328247026</v>
      </c>
      <c r="M101" s="5">
        <f t="shared" si="60"/>
        <v>11326.865312988104</v>
      </c>
      <c r="N101" s="5">
        <f t="shared" si="40"/>
        <v>139.19999999999999</v>
      </c>
      <c r="O101" s="5">
        <f t="shared" si="41"/>
        <v>31.459199999999999</v>
      </c>
      <c r="P101" s="5">
        <f t="shared" si="42"/>
        <v>73.915199999999999</v>
      </c>
      <c r="Q101" s="5">
        <f t="shared" si="50"/>
        <v>356334.12125435536</v>
      </c>
      <c r="R101" s="5">
        <f t="shared" si="51"/>
        <v>209306.87874564459</v>
      </c>
      <c r="S101" s="5">
        <f t="shared" si="52"/>
        <v>565641</v>
      </c>
    </row>
    <row r="102" spans="1:19" ht="62.4" x14ac:dyDescent="0.2">
      <c r="A102" s="6" t="s">
        <v>78</v>
      </c>
      <c r="B102" s="6" t="s">
        <v>80</v>
      </c>
      <c r="C102" s="7">
        <v>12.5</v>
      </c>
      <c r="D102" s="10">
        <f t="shared" si="47"/>
        <v>1.25</v>
      </c>
      <c r="E102" s="7">
        <v>31.3</v>
      </c>
      <c r="F102" s="10">
        <f t="shared" si="48"/>
        <v>3.13</v>
      </c>
      <c r="G102" s="5">
        <f t="shared" si="49"/>
        <v>8.129999999999999</v>
      </c>
      <c r="H102" s="4">
        <v>10</v>
      </c>
      <c r="I102" s="8">
        <v>92087</v>
      </c>
      <c r="J102" s="5">
        <f t="shared" si="57"/>
        <v>11326.814268142683</v>
      </c>
      <c r="K102" s="5">
        <f t="shared" si="58"/>
        <v>45307.257072570734</v>
      </c>
      <c r="L102" s="5">
        <f t="shared" si="59"/>
        <v>2831.7035670356709</v>
      </c>
      <c r="M102" s="5">
        <f t="shared" si="60"/>
        <v>11326.814268142683</v>
      </c>
      <c r="N102" s="5">
        <f t="shared" si="40"/>
        <v>40</v>
      </c>
      <c r="O102" s="5">
        <f t="shared" si="41"/>
        <v>5</v>
      </c>
      <c r="P102" s="5">
        <f t="shared" si="42"/>
        <v>12.52</v>
      </c>
      <c r="Q102" s="5">
        <f t="shared" si="50"/>
        <v>56634.071340713417</v>
      </c>
      <c r="R102" s="5">
        <f t="shared" si="51"/>
        <v>35452.928659286597</v>
      </c>
      <c r="S102" s="5">
        <f t="shared" si="52"/>
        <v>92087.000000000015</v>
      </c>
    </row>
    <row r="103" spans="1:19" ht="62.4" x14ac:dyDescent="0.2">
      <c r="A103" s="6" t="s">
        <v>65</v>
      </c>
      <c r="B103" s="6" t="s">
        <v>80</v>
      </c>
      <c r="C103" s="7">
        <v>24.2</v>
      </c>
      <c r="D103" s="10">
        <f t="shared" si="47"/>
        <v>11.8338</v>
      </c>
      <c r="E103" s="7">
        <v>46.6</v>
      </c>
      <c r="F103" s="10">
        <f t="shared" si="48"/>
        <v>22.787400000000002</v>
      </c>
      <c r="G103" s="5">
        <f t="shared" si="49"/>
        <v>70.122600000000006</v>
      </c>
      <c r="H103" s="4">
        <v>48.9</v>
      </c>
      <c r="I103" s="8">
        <v>794270</v>
      </c>
      <c r="J103" s="5">
        <f t="shared" si="57"/>
        <v>11326.876071337912</v>
      </c>
      <c r="K103" s="5">
        <f t="shared" si="58"/>
        <v>45307.50428535165</v>
      </c>
      <c r="L103" s="5">
        <f t="shared" si="59"/>
        <v>2831.7190178344781</v>
      </c>
      <c r="M103" s="5">
        <f t="shared" si="60"/>
        <v>11326.876071337912</v>
      </c>
      <c r="N103" s="5">
        <f t="shared" si="40"/>
        <v>195.6</v>
      </c>
      <c r="O103" s="5">
        <f t="shared" si="41"/>
        <v>47.3352</v>
      </c>
      <c r="P103" s="5">
        <f t="shared" si="42"/>
        <v>91.149600000000007</v>
      </c>
      <c r="Q103" s="5">
        <f t="shared" si="50"/>
        <v>536159.94421199441</v>
      </c>
      <c r="R103" s="5">
        <f t="shared" si="51"/>
        <v>258110.05578800556</v>
      </c>
      <c r="S103" s="5">
        <f t="shared" si="52"/>
        <v>794270</v>
      </c>
    </row>
    <row r="104" spans="1:19" ht="31.2" x14ac:dyDescent="0.2">
      <c r="A104" s="6" t="s">
        <v>28</v>
      </c>
      <c r="B104" s="6" t="s">
        <v>81</v>
      </c>
      <c r="C104" s="7">
        <v>7.6</v>
      </c>
      <c r="D104" s="10">
        <f t="shared" si="47"/>
        <v>1.8391999999999999</v>
      </c>
      <c r="E104" s="7">
        <v>58.2</v>
      </c>
      <c r="F104" s="10">
        <f t="shared" si="48"/>
        <v>14.0844</v>
      </c>
      <c r="G104" s="5">
        <f t="shared" si="49"/>
        <v>21.441200000000002</v>
      </c>
      <c r="H104" s="4">
        <v>24.2</v>
      </c>
      <c r="I104" s="8">
        <v>171816</v>
      </c>
      <c r="J104" s="5">
        <f t="shared" ref="J104:J128" si="61">(I104/G104)</f>
        <v>8013.3574613361188</v>
      </c>
      <c r="K104" s="5">
        <f t="shared" ref="K104:K128" si="62">(J104*4)</f>
        <v>32053.429845344475</v>
      </c>
      <c r="L104" s="5">
        <f t="shared" ref="L104:L128" si="63">(J104/4)</f>
        <v>2003.3393653340297</v>
      </c>
      <c r="M104" s="5">
        <f t="shared" ref="M104:M128" si="64">(K104/4)</f>
        <v>8013.3574613361188</v>
      </c>
      <c r="N104" s="5">
        <f t="shared" si="40"/>
        <v>96.8</v>
      </c>
      <c r="O104" s="5">
        <f t="shared" si="41"/>
        <v>7.3567999999999998</v>
      </c>
      <c r="P104" s="5">
        <f t="shared" si="42"/>
        <v>56.337600000000002</v>
      </c>
      <c r="Q104" s="5">
        <f t="shared" si="50"/>
        <v>58952.668171557554</v>
      </c>
      <c r="R104" s="5">
        <f t="shared" si="51"/>
        <v>112863.33182844243</v>
      </c>
      <c r="S104" s="5">
        <f t="shared" si="52"/>
        <v>171816</v>
      </c>
    </row>
    <row r="105" spans="1:19" ht="31.2" x14ac:dyDescent="0.2">
      <c r="A105" s="6" t="s">
        <v>29</v>
      </c>
      <c r="B105" s="6" t="s">
        <v>81</v>
      </c>
      <c r="C105" s="7">
        <v>22.2</v>
      </c>
      <c r="D105" s="10">
        <f t="shared" si="47"/>
        <v>4.1292</v>
      </c>
      <c r="E105" s="7">
        <v>58.8</v>
      </c>
      <c r="F105" s="10">
        <f t="shared" si="48"/>
        <v>10.9368</v>
      </c>
      <c r="G105" s="5">
        <f t="shared" si="49"/>
        <v>27.453600000000002</v>
      </c>
      <c r="H105" s="4">
        <v>18.600000000000001</v>
      </c>
      <c r="I105" s="8">
        <v>219996</v>
      </c>
      <c r="J105" s="5">
        <f t="shared" si="61"/>
        <v>8013.3752950432727</v>
      </c>
      <c r="K105" s="5">
        <f t="shared" si="62"/>
        <v>32053.501180173091</v>
      </c>
      <c r="L105" s="5">
        <f t="shared" si="63"/>
        <v>2003.3438237608182</v>
      </c>
      <c r="M105" s="5">
        <f t="shared" si="64"/>
        <v>8013.3752950432727</v>
      </c>
      <c r="N105" s="5">
        <f t="shared" si="40"/>
        <v>74.400000000000006</v>
      </c>
      <c r="O105" s="5">
        <f t="shared" si="41"/>
        <v>16.5168</v>
      </c>
      <c r="P105" s="5">
        <f t="shared" si="42"/>
        <v>43.747199999999999</v>
      </c>
      <c r="Q105" s="5">
        <f t="shared" si="50"/>
        <v>132355.31707317074</v>
      </c>
      <c r="R105" s="5">
        <f t="shared" si="51"/>
        <v>87640.682926829264</v>
      </c>
      <c r="S105" s="5">
        <f t="shared" si="52"/>
        <v>219996</v>
      </c>
    </row>
    <row r="106" spans="1:19" ht="46.8" x14ac:dyDescent="0.2">
      <c r="A106" s="6" t="s">
        <v>32</v>
      </c>
      <c r="B106" s="6" t="s">
        <v>81</v>
      </c>
      <c r="C106" s="7">
        <v>2</v>
      </c>
      <c r="D106" s="10">
        <f t="shared" si="47"/>
        <v>0.52400000000000002</v>
      </c>
      <c r="E106" s="7">
        <v>22.5</v>
      </c>
      <c r="F106" s="10">
        <f t="shared" si="48"/>
        <v>5.8949999999999996</v>
      </c>
      <c r="G106" s="5">
        <f t="shared" si="49"/>
        <v>7.9909999999999997</v>
      </c>
      <c r="H106" s="4">
        <v>26.2</v>
      </c>
      <c r="I106" s="8">
        <v>64035</v>
      </c>
      <c r="J106" s="5">
        <f t="shared" si="61"/>
        <v>8013.3900638218001</v>
      </c>
      <c r="K106" s="5">
        <f t="shared" si="62"/>
        <v>32053.560255287201</v>
      </c>
      <c r="L106" s="5">
        <f t="shared" si="63"/>
        <v>2003.34751595545</v>
      </c>
      <c r="M106" s="5">
        <f t="shared" si="64"/>
        <v>8013.3900638218001</v>
      </c>
      <c r="N106" s="5">
        <f t="shared" si="40"/>
        <v>104.8</v>
      </c>
      <c r="O106" s="5">
        <f t="shared" si="41"/>
        <v>2.0960000000000001</v>
      </c>
      <c r="P106" s="5">
        <f t="shared" si="42"/>
        <v>23.58</v>
      </c>
      <c r="Q106" s="5">
        <f t="shared" si="50"/>
        <v>16796.065573770495</v>
      </c>
      <c r="R106" s="5">
        <f t="shared" si="51"/>
        <v>47238.934426229505</v>
      </c>
      <c r="S106" s="5">
        <f t="shared" si="52"/>
        <v>64035</v>
      </c>
    </row>
    <row r="107" spans="1:19" ht="31.2" x14ac:dyDescent="0.2">
      <c r="A107" s="6" t="s">
        <v>21</v>
      </c>
      <c r="B107" s="6" t="s">
        <v>81</v>
      </c>
      <c r="C107" s="7">
        <v>54.5</v>
      </c>
      <c r="D107" s="10">
        <f t="shared" si="47"/>
        <v>14.715000000000002</v>
      </c>
      <c r="E107" s="7">
        <v>39.4</v>
      </c>
      <c r="F107" s="10">
        <f t="shared" si="48"/>
        <v>10.637999999999998</v>
      </c>
      <c r="G107" s="5">
        <f t="shared" si="49"/>
        <v>69.498000000000005</v>
      </c>
      <c r="H107" s="4">
        <v>27</v>
      </c>
      <c r="I107" s="8">
        <v>556913</v>
      </c>
      <c r="J107" s="5">
        <f t="shared" si="61"/>
        <v>8013.3672911450685</v>
      </c>
      <c r="K107" s="5">
        <f t="shared" si="62"/>
        <v>32053.469164580274</v>
      </c>
      <c r="L107" s="5">
        <f t="shared" si="63"/>
        <v>2003.3418227862671</v>
      </c>
      <c r="M107" s="5">
        <f t="shared" si="64"/>
        <v>8013.3672911450685</v>
      </c>
      <c r="N107" s="5">
        <f t="shared" si="40"/>
        <v>108</v>
      </c>
      <c r="O107" s="5">
        <f t="shared" si="41"/>
        <v>58.860000000000007</v>
      </c>
      <c r="P107" s="5">
        <f t="shared" si="42"/>
        <v>42.551999999999992</v>
      </c>
      <c r="Q107" s="5">
        <f t="shared" si="50"/>
        <v>471666.79875679879</v>
      </c>
      <c r="R107" s="5">
        <f t="shared" si="51"/>
        <v>85246.201243201227</v>
      </c>
      <c r="S107" s="5">
        <f t="shared" si="52"/>
        <v>556913</v>
      </c>
    </row>
    <row r="108" spans="1:19" ht="31.2" x14ac:dyDescent="0.2">
      <c r="A108" s="6" t="s">
        <v>57</v>
      </c>
      <c r="B108" s="6" t="s">
        <v>81</v>
      </c>
      <c r="C108" s="7">
        <v>16.7</v>
      </c>
      <c r="D108" s="10">
        <f t="shared" si="47"/>
        <v>2.2878999999999996</v>
      </c>
      <c r="E108" s="7">
        <v>37</v>
      </c>
      <c r="F108" s="10">
        <f t="shared" si="48"/>
        <v>5.069</v>
      </c>
      <c r="G108" s="5">
        <f t="shared" si="49"/>
        <v>14.220599999999997</v>
      </c>
      <c r="H108" s="4">
        <v>13.7</v>
      </c>
      <c r="I108" s="8">
        <v>113955</v>
      </c>
      <c r="J108" s="5">
        <f t="shared" si="61"/>
        <v>8013.3749630817283</v>
      </c>
      <c r="K108" s="5">
        <f t="shared" si="62"/>
        <v>32053.499852326913</v>
      </c>
      <c r="L108" s="5">
        <f t="shared" si="63"/>
        <v>2003.3437407704321</v>
      </c>
      <c r="M108" s="5">
        <f t="shared" si="64"/>
        <v>8013.3749630817283</v>
      </c>
      <c r="N108" s="5">
        <f t="shared" si="40"/>
        <v>54.8</v>
      </c>
      <c r="O108" s="5">
        <f t="shared" si="41"/>
        <v>9.1515999999999984</v>
      </c>
      <c r="P108" s="5">
        <f t="shared" si="42"/>
        <v>20.276</v>
      </c>
      <c r="Q108" s="5">
        <f t="shared" si="50"/>
        <v>73335.202312138732</v>
      </c>
      <c r="R108" s="5">
        <f t="shared" si="51"/>
        <v>40619.797687861283</v>
      </c>
      <c r="S108" s="5">
        <f t="shared" si="52"/>
        <v>113955.00000000001</v>
      </c>
    </row>
    <row r="109" spans="1:19" ht="31.2" x14ac:dyDescent="0.2">
      <c r="A109" s="6" t="s">
        <v>30</v>
      </c>
      <c r="B109" s="6" t="s">
        <v>81</v>
      </c>
      <c r="C109" s="7">
        <v>20.399999999999999</v>
      </c>
      <c r="D109" s="10">
        <f t="shared" si="47"/>
        <v>2.8559999999999999</v>
      </c>
      <c r="E109" s="7">
        <v>71.400000000000006</v>
      </c>
      <c r="F109" s="10">
        <f t="shared" si="48"/>
        <v>9.9960000000000004</v>
      </c>
      <c r="G109" s="5">
        <f t="shared" si="49"/>
        <v>21.42</v>
      </c>
      <c r="H109" s="4">
        <v>14</v>
      </c>
      <c r="I109" s="8">
        <v>171646</v>
      </c>
      <c r="J109" s="5">
        <f t="shared" si="61"/>
        <v>8013.3520074696535</v>
      </c>
      <c r="K109" s="5">
        <f t="shared" si="62"/>
        <v>32053.408029878614</v>
      </c>
      <c r="L109" s="5">
        <f t="shared" si="63"/>
        <v>2003.3380018674134</v>
      </c>
      <c r="M109" s="5">
        <f t="shared" si="64"/>
        <v>8013.3520074696535</v>
      </c>
      <c r="N109" s="5">
        <f t="shared" si="40"/>
        <v>56</v>
      </c>
      <c r="O109" s="5">
        <f t="shared" si="41"/>
        <v>11.423999999999999</v>
      </c>
      <c r="P109" s="5">
        <f t="shared" si="42"/>
        <v>39.984000000000002</v>
      </c>
      <c r="Q109" s="5">
        <f t="shared" si="50"/>
        <v>91544.533333333311</v>
      </c>
      <c r="R109" s="5">
        <f t="shared" si="51"/>
        <v>80101.46666666666</v>
      </c>
      <c r="S109" s="5">
        <f t="shared" si="52"/>
        <v>171645.99999999997</v>
      </c>
    </row>
    <row r="110" spans="1:19" ht="31.2" x14ac:dyDescent="0.2">
      <c r="A110" s="6" t="s">
        <v>21</v>
      </c>
      <c r="B110" s="6" t="s">
        <v>82</v>
      </c>
      <c r="C110" s="7">
        <v>43.6</v>
      </c>
      <c r="D110" s="10">
        <f t="shared" si="47"/>
        <v>16.9604</v>
      </c>
      <c r="E110" s="7">
        <v>39.4</v>
      </c>
      <c r="F110" s="10">
        <f t="shared" si="48"/>
        <v>15.326599999999997</v>
      </c>
      <c r="G110" s="5">
        <f t="shared" si="49"/>
        <v>83.168199999999999</v>
      </c>
      <c r="H110" s="4">
        <v>38.9</v>
      </c>
      <c r="I110" s="8">
        <v>666458</v>
      </c>
      <c r="J110" s="5">
        <f t="shared" si="61"/>
        <v>8013.3753045034036</v>
      </c>
      <c r="K110" s="5">
        <f t="shared" si="62"/>
        <v>32053.501218013615</v>
      </c>
      <c r="L110" s="5">
        <f t="shared" si="63"/>
        <v>2003.3438261258509</v>
      </c>
      <c r="M110" s="5">
        <f t="shared" si="64"/>
        <v>8013.3753045034036</v>
      </c>
      <c r="N110" s="5">
        <f t="shared" si="40"/>
        <v>155.6</v>
      </c>
      <c r="O110" s="5">
        <f t="shared" si="41"/>
        <v>67.8416</v>
      </c>
      <c r="P110" s="5">
        <f t="shared" si="42"/>
        <v>61.306399999999989</v>
      </c>
      <c r="Q110" s="5">
        <f t="shared" si="50"/>
        <v>543640.20205799816</v>
      </c>
      <c r="R110" s="5">
        <f t="shared" si="51"/>
        <v>122817.79794200184</v>
      </c>
      <c r="S110" s="5">
        <f t="shared" si="52"/>
        <v>666458</v>
      </c>
    </row>
    <row r="111" spans="1:19" ht="46.8" x14ac:dyDescent="0.2">
      <c r="A111" s="6" t="s">
        <v>55</v>
      </c>
      <c r="B111" s="6" t="s">
        <v>82</v>
      </c>
      <c r="C111" s="7">
        <v>3.2</v>
      </c>
      <c r="D111" s="10">
        <f t="shared" si="47"/>
        <v>0.3664</v>
      </c>
      <c r="E111" s="7">
        <v>30.1</v>
      </c>
      <c r="F111" s="10">
        <f t="shared" si="48"/>
        <v>3.4464499999999996</v>
      </c>
      <c r="G111" s="5">
        <f t="shared" si="49"/>
        <v>4.9120499999999998</v>
      </c>
      <c r="H111" s="4">
        <v>11.45</v>
      </c>
      <c r="I111" s="8">
        <v>39362</v>
      </c>
      <c r="J111" s="5">
        <f t="shared" si="61"/>
        <v>8013.354912918232</v>
      </c>
      <c r="K111" s="5">
        <f t="shared" si="62"/>
        <v>32053.419651672928</v>
      </c>
      <c r="L111" s="5">
        <f t="shared" si="63"/>
        <v>2003.338728229558</v>
      </c>
      <c r="M111" s="5">
        <f t="shared" si="64"/>
        <v>8013.354912918232</v>
      </c>
      <c r="N111" s="5">
        <f t="shared" si="40"/>
        <v>45.8</v>
      </c>
      <c r="O111" s="5">
        <f t="shared" si="41"/>
        <v>1.4656</v>
      </c>
      <c r="P111" s="5">
        <f t="shared" si="42"/>
        <v>13.785799999999998</v>
      </c>
      <c r="Q111" s="5">
        <f t="shared" si="50"/>
        <v>11744.372960372961</v>
      </c>
      <c r="R111" s="5">
        <f t="shared" si="51"/>
        <v>27617.627039627037</v>
      </c>
      <c r="S111" s="5">
        <f t="shared" si="52"/>
        <v>39362</v>
      </c>
    </row>
    <row r="112" spans="1:19" ht="31.2" x14ac:dyDescent="0.2">
      <c r="A112" s="6" t="s">
        <v>56</v>
      </c>
      <c r="B112" s="6" t="s">
        <v>82</v>
      </c>
      <c r="C112" s="7">
        <v>4.3</v>
      </c>
      <c r="D112" s="10">
        <f t="shared" si="47"/>
        <v>0.25800000000000001</v>
      </c>
      <c r="E112" s="7">
        <v>4.4000000000000004</v>
      </c>
      <c r="F112" s="10">
        <f t="shared" si="48"/>
        <v>0.26400000000000001</v>
      </c>
      <c r="G112" s="5">
        <f t="shared" si="49"/>
        <v>1.296</v>
      </c>
      <c r="H112" s="4">
        <v>6</v>
      </c>
      <c r="I112" s="8">
        <v>10385</v>
      </c>
      <c r="J112" s="5">
        <f t="shared" si="61"/>
        <v>8013.1172839506171</v>
      </c>
      <c r="K112" s="5">
        <f t="shared" si="62"/>
        <v>32052.469135802468</v>
      </c>
      <c r="L112" s="5">
        <f t="shared" si="63"/>
        <v>2003.2793209876543</v>
      </c>
      <c r="M112" s="5">
        <f t="shared" si="64"/>
        <v>8013.1172839506171</v>
      </c>
      <c r="N112" s="5">
        <f t="shared" si="40"/>
        <v>24</v>
      </c>
      <c r="O112" s="5">
        <f t="shared" si="41"/>
        <v>1.032</v>
      </c>
      <c r="P112" s="5">
        <f t="shared" si="42"/>
        <v>1.056</v>
      </c>
      <c r="Q112" s="5">
        <f t="shared" si="50"/>
        <v>8269.5370370370365</v>
      </c>
      <c r="R112" s="5">
        <f t="shared" si="51"/>
        <v>2115.462962962963</v>
      </c>
      <c r="S112" s="5">
        <f t="shared" si="52"/>
        <v>10385</v>
      </c>
    </row>
    <row r="113" spans="1:19" ht="31.2" x14ac:dyDescent="0.2">
      <c r="A113" s="6" t="s">
        <v>57</v>
      </c>
      <c r="B113" s="6" t="s">
        <v>82</v>
      </c>
      <c r="C113" s="7">
        <v>36.6</v>
      </c>
      <c r="D113" s="10">
        <f t="shared" si="47"/>
        <v>28.654140000000002</v>
      </c>
      <c r="E113" s="7">
        <v>45.6</v>
      </c>
      <c r="F113" s="10">
        <f t="shared" si="48"/>
        <v>35.700240000000001</v>
      </c>
      <c r="G113" s="5">
        <f t="shared" si="49"/>
        <v>150.3168</v>
      </c>
      <c r="H113" s="4">
        <v>78.290000000000006</v>
      </c>
      <c r="I113" s="8">
        <v>1204544</v>
      </c>
      <c r="J113" s="5">
        <f t="shared" si="61"/>
        <v>8013.3690977987826</v>
      </c>
      <c r="K113" s="5">
        <f t="shared" si="62"/>
        <v>32053.47639119513</v>
      </c>
      <c r="L113" s="5">
        <f t="shared" si="63"/>
        <v>2003.3422744496957</v>
      </c>
      <c r="M113" s="5">
        <f t="shared" si="64"/>
        <v>8013.3690977987826</v>
      </c>
      <c r="N113" s="5">
        <f t="shared" si="40"/>
        <v>313.16000000000003</v>
      </c>
      <c r="O113" s="5">
        <f t="shared" si="41"/>
        <v>114.61656000000001</v>
      </c>
      <c r="P113" s="5">
        <f t="shared" si="42"/>
        <v>142.80096</v>
      </c>
      <c r="Q113" s="5">
        <f t="shared" si="50"/>
        <v>918464.8</v>
      </c>
      <c r="R113" s="5">
        <f t="shared" si="51"/>
        <v>286079.2</v>
      </c>
      <c r="S113" s="5">
        <f t="shared" si="52"/>
        <v>1204544</v>
      </c>
    </row>
    <row r="114" spans="1:19" ht="31.2" x14ac:dyDescent="0.2">
      <c r="A114" s="6" t="s">
        <v>58</v>
      </c>
      <c r="B114" s="6" t="s">
        <v>82</v>
      </c>
      <c r="C114" s="7">
        <v>4.5</v>
      </c>
      <c r="D114" s="10">
        <f t="shared" si="47"/>
        <v>0.76500000000000001</v>
      </c>
      <c r="E114" s="7">
        <v>27.3</v>
      </c>
      <c r="F114" s="10">
        <f t="shared" si="48"/>
        <v>4.641</v>
      </c>
      <c r="G114" s="5">
        <f t="shared" si="49"/>
        <v>7.7010000000000005</v>
      </c>
      <c r="H114" s="4">
        <v>17</v>
      </c>
      <c r="I114" s="8">
        <v>61711</v>
      </c>
      <c r="J114" s="5">
        <f t="shared" si="61"/>
        <v>8013.3748863783921</v>
      </c>
      <c r="K114" s="5">
        <f t="shared" si="62"/>
        <v>32053.499545513569</v>
      </c>
      <c r="L114" s="5">
        <f t="shared" si="63"/>
        <v>2003.343721594598</v>
      </c>
      <c r="M114" s="5">
        <f t="shared" si="64"/>
        <v>8013.3748863783921</v>
      </c>
      <c r="N114" s="5">
        <f t="shared" si="40"/>
        <v>68</v>
      </c>
      <c r="O114" s="5">
        <f t="shared" si="41"/>
        <v>3.06</v>
      </c>
      <c r="P114" s="5">
        <f t="shared" si="42"/>
        <v>18.564</v>
      </c>
      <c r="Q114" s="5">
        <f t="shared" si="50"/>
        <v>24520.92715231788</v>
      </c>
      <c r="R114" s="5">
        <f t="shared" si="51"/>
        <v>37190.072847682117</v>
      </c>
      <c r="S114" s="5">
        <f t="shared" si="52"/>
        <v>61711</v>
      </c>
    </row>
    <row r="115" spans="1:19" ht="31.2" x14ac:dyDescent="0.2">
      <c r="A115" s="6" t="s">
        <v>22</v>
      </c>
      <c r="B115" s="6" t="s">
        <v>82</v>
      </c>
      <c r="C115" s="7">
        <v>14.3</v>
      </c>
      <c r="D115" s="10">
        <f t="shared" si="47"/>
        <v>5.8358300000000014</v>
      </c>
      <c r="E115" s="7">
        <v>50.6</v>
      </c>
      <c r="F115" s="10">
        <f t="shared" si="48"/>
        <v>20.64986</v>
      </c>
      <c r="G115" s="5">
        <f t="shared" si="49"/>
        <v>43.993180000000009</v>
      </c>
      <c r="H115" s="4">
        <v>40.81</v>
      </c>
      <c r="I115" s="8">
        <v>352534</v>
      </c>
      <c r="J115" s="5">
        <f t="shared" si="61"/>
        <v>8013.3784372941427</v>
      </c>
      <c r="K115" s="5">
        <f t="shared" si="62"/>
        <v>32053.513749176571</v>
      </c>
      <c r="L115" s="5">
        <f t="shared" si="63"/>
        <v>2003.3446093235357</v>
      </c>
      <c r="M115" s="5">
        <f t="shared" si="64"/>
        <v>8013.3784372941427</v>
      </c>
      <c r="N115" s="5">
        <f t="shared" si="40"/>
        <v>163.24</v>
      </c>
      <c r="O115" s="5">
        <f t="shared" si="41"/>
        <v>23.343320000000006</v>
      </c>
      <c r="P115" s="5">
        <f t="shared" si="42"/>
        <v>82.599440000000001</v>
      </c>
      <c r="Q115" s="5">
        <f t="shared" si="50"/>
        <v>187058.85714285716</v>
      </c>
      <c r="R115" s="5">
        <f t="shared" si="51"/>
        <v>165475.14285714284</v>
      </c>
      <c r="S115" s="5">
        <f t="shared" si="52"/>
        <v>352534</v>
      </c>
    </row>
    <row r="116" spans="1:19" ht="31.2" x14ac:dyDescent="0.2">
      <c r="A116" s="6" t="s">
        <v>83</v>
      </c>
      <c r="B116" s="9" t="s">
        <v>89</v>
      </c>
      <c r="C116" s="7">
        <v>8.1</v>
      </c>
      <c r="D116" s="10">
        <f t="shared" si="47"/>
        <v>2.5110000000000001</v>
      </c>
      <c r="E116" s="7">
        <v>48.9</v>
      </c>
      <c r="F116" s="10">
        <f t="shared" si="48"/>
        <v>15.158999999999999</v>
      </c>
      <c r="G116" s="5">
        <f t="shared" si="49"/>
        <v>25.202999999999999</v>
      </c>
      <c r="H116" s="4">
        <v>31</v>
      </c>
      <c r="I116" s="8">
        <v>201961</v>
      </c>
      <c r="J116" s="5">
        <f t="shared" si="61"/>
        <v>8013.3714240368208</v>
      </c>
      <c r="K116" s="5">
        <f t="shared" si="62"/>
        <v>32053.485696147283</v>
      </c>
      <c r="L116" s="5">
        <f t="shared" si="63"/>
        <v>2003.3428560092052</v>
      </c>
      <c r="M116" s="5">
        <f t="shared" si="64"/>
        <v>8013.3714240368208</v>
      </c>
      <c r="N116" s="5">
        <f t="shared" si="40"/>
        <v>124</v>
      </c>
      <c r="O116" s="5">
        <f t="shared" si="41"/>
        <v>10.044</v>
      </c>
      <c r="P116" s="5">
        <f t="shared" si="42"/>
        <v>60.635999999999996</v>
      </c>
      <c r="Q116" s="5">
        <f t="shared" si="50"/>
        <v>80486.302583025827</v>
      </c>
      <c r="R116" s="5">
        <f t="shared" si="51"/>
        <v>121474.69741697416</v>
      </c>
      <c r="S116" s="5">
        <f t="shared" si="52"/>
        <v>201961</v>
      </c>
    </row>
    <row r="117" spans="1:19" ht="31.2" x14ac:dyDescent="0.2">
      <c r="A117" s="6" t="s">
        <v>84</v>
      </c>
      <c r="B117" s="9" t="s">
        <v>89</v>
      </c>
      <c r="C117" s="7">
        <v>28.8</v>
      </c>
      <c r="D117" s="10">
        <f t="shared" si="47"/>
        <v>8.9280000000000008</v>
      </c>
      <c r="E117" s="7">
        <v>53.4</v>
      </c>
      <c r="F117" s="10">
        <f t="shared" si="48"/>
        <v>16.554000000000002</v>
      </c>
      <c r="G117" s="5">
        <f t="shared" si="49"/>
        <v>52.266000000000005</v>
      </c>
      <c r="H117" s="4">
        <v>31</v>
      </c>
      <c r="I117" s="8">
        <v>418827</v>
      </c>
      <c r="J117" s="5">
        <f t="shared" si="61"/>
        <v>8013.3738950751913</v>
      </c>
      <c r="K117" s="5">
        <f t="shared" si="62"/>
        <v>32053.495580300765</v>
      </c>
      <c r="L117" s="5">
        <f t="shared" si="63"/>
        <v>2003.3434737687978</v>
      </c>
      <c r="M117" s="5">
        <f t="shared" si="64"/>
        <v>8013.3738950751913</v>
      </c>
      <c r="N117" s="5">
        <f t="shared" si="40"/>
        <v>124</v>
      </c>
      <c r="O117" s="5">
        <f t="shared" si="41"/>
        <v>35.712000000000003</v>
      </c>
      <c r="P117" s="5">
        <f t="shared" si="42"/>
        <v>66.216000000000008</v>
      </c>
      <c r="Q117" s="5">
        <f t="shared" si="50"/>
        <v>286173.60854092526</v>
      </c>
      <c r="R117" s="5">
        <f t="shared" si="51"/>
        <v>132653.39145907474</v>
      </c>
      <c r="S117" s="5">
        <f t="shared" si="52"/>
        <v>418827</v>
      </c>
    </row>
    <row r="118" spans="1:19" ht="46.8" x14ac:dyDescent="0.2">
      <c r="A118" s="6" t="s">
        <v>85</v>
      </c>
      <c r="B118" s="9" t="s">
        <v>89</v>
      </c>
      <c r="C118" s="7">
        <v>6.1</v>
      </c>
      <c r="D118" s="10">
        <f t="shared" si="47"/>
        <v>0.85399999999999998</v>
      </c>
      <c r="E118" s="7">
        <v>30.6</v>
      </c>
      <c r="F118" s="10">
        <f t="shared" si="48"/>
        <v>4.2839999999999998</v>
      </c>
      <c r="G118" s="5">
        <f t="shared" si="49"/>
        <v>7.6999999999999993</v>
      </c>
      <c r="H118" s="4">
        <v>14</v>
      </c>
      <c r="I118" s="8">
        <v>61703</v>
      </c>
      <c r="J118" s="5">
        <f t="shared" si="61"/>
        <v>8013.3766233766237</v>
      </c>
      <c r="K118" s="5">
        <f t="shared" si="62"/>
        <v>32053.506493506495</v>
      </c>
      <c r="L118" s="5">
        <f t="shared" si="63"/>
        <v>2003.3441558441559</v>
      </c>
      <c r="M118" s="5">
        <f t="shared" si="64"/>
        <v>8013.3766233766237</v>
      </c>
      <c r="N118" s="5">
        <f t="shared" si="40"/>
        <v>56</v>
      </c>
      <c r="O118" s="5">
        <f t="shared" si="41"/>
        <v>3.4159999999999999</v>
      </c>
      <c r="P118" s="5">
        <f t="shared" si="42"/>
        <v>17.135999999999999</v>
      </c>
      <c r="Q118" s="5">
        <f t="shared" si="50"/>
        <v>27373.694545454546</v>
      </c>
      <c r="R118" s="5">
        <f t="shared" si="51"/>
        <v>34329.305454545458</v>
      </c>
      <c r="S118" s="5">
        <f t="shared" si="52"/>
        <v>61703</v>
      </c>
    </row>
    <row r="119" spans="1:19" ht="31.2" x14ac:dyDescent="0.2">
      <c r="A119" s="6" t="s">
        <v>86</v>
      </c>
      <c r="B119" s="9" t="s">
        <v>89</v>
      </c>
      <c r="C119" s="7">
        <v>7.5</v>
      </c>
      <c r="D119" s="10">
        <f t="shared" si="47"/>
        <v>1.4174999999999998</v>
      </c>
      <c r="E119" s="7">
        <v>45</v>
      </c>
      <c r="F119" s="10">
        <f t="shared" si="48"/>
        <v>8.504999999999999</v>
      </c>
      <c r="G119" s="5">
        <f t="shared" si="49"/>
        <v>14.174999999999997</v>
      </c>
      <c r="H119" s="4">
        <v>18.899999999999999</v>
      </c>
      <c r="I119" s="8">
        <v>113590</v>
      </c>
      <c r="J119" s="5">
        <f t="shared" si="61"/>
        <v>8013.4038800705484</v>
      </c>
      <c r="K119" s="5">
        <f t="shared" si="62"/>
        <v>32053.615520282194</v>
      </c>
      <c r="L119" s="5">
        <f t="shared" si="63"/>
        <v>2003.3509700176371</v>
      </c>
      <c r="M119" s="5">
        <f t="shared" si="64"/>
        <v>8013.4038800705484</v>
      </c>
      <c r="N119" s="5">
        <f t="shared" si="40"/>
        <v>75.599999999999994</v>
      </c>
      <c r="O119" s="5">
        <f t="shared" si="41"/>
        <v>5.669999999999999</v>
      </c>
      <c r="P119" s="5">
        <f t="shared" si="42"/>
        <v>34.019999999999996</v>
      </c>
      <c r="Q119" s="5">
        <f t="shared" si="50"/>
        <v>45436</v>
      </c>
      <c r="R119" s="5">
        <f t="shared" si="51"/>
        <v>68154</v>
      </c>
      <c r="S119" s="5">
        <f t="shared" si="52"/>
        <v>113590</v>
      </c>
    </row>
    <row r="120" spans="1:19" ht="46.8" x14ac:dyDescent="0.2">
      <c r="A120" s="6" t="s">
        <v>87</v>
      </c>
      <c r="B120" s="9" t="s">
        <v>89</v>
      </c>
      <c r="C120" s="7">
        <v>9.3000000000000007</v>
      </c>
      <c r="D120" s="10">
        <f t="shared" si="47"/>
        <v>1.1160000000000001</v>
      </c>
      <c r="E120" s="7">
        <v>9.3000000000000007</v>
      </c>
      <c r="F120" s="10">
        <f t="shared" si="48"/>
        <v>1.1160000000000001</v>
      </c>
      <c r="G120" s="5">
        <f t="shared" si="49"/>
        <v>5.58</v>
      </c>
      <c r="H120" s="4">
        <v>12</v>
      </c>
      <c r="I120" s="8">
        <v>44715</v>
      </c>
      <c r="J120" s="5">
        <f t="shared" si="61"/>
        <v>8013.4408602150534</v>
      </c>
      <c r="K120" s="5">
        <f t="shared" si="62"/>
        <v>32053.763440860213</v>
      </c>
      <c r="L120" s="5">
        <f t="shared" si="63"/>
        <v>2003.3602150537633</v>
      </c>
      <c r="M120" s="5">
        <f t="shared" si="64"/>
        <v>8013.4408602150534</v>
      </c>
      <c r="N120" s="5">
        <f t="shared" si="40"/>
        <v>48</v>
      </c>
      <c r="O120" s="5">
        <f t="shared" si="41"/>
        <v>4.4640000000000004</v>
      </c>
      <c r="P120" s="5">
        <f t="shared" si="42"/>
        <v>4.4640000000000004</v>
      </c>
      <c r="Q120" s="5">
        <f t="shared" si="50"/>
        <v>35772</v>
      </c>
      <c r="R120" s="5">
        <f t="shared" si="51"/>
        <v>8943</v>
      </c>
      <c r="S120" s="5">
        <f t="shared" si="52"/>
        <v>44715</v>
      </c>
    </row>
    <row r="121" spans="1:19" ht="31.2" x14ac:dyDescent="0.2">
      <c r="A121" s="6" t="s">
        <v>88</v>
      </c>
      <c r="B121" s="9" t="s">
        <v>89</v>
      </c>
      <c r="C121" s="7">
        <v>34.4</v>
      </c>
      <c r="D121" s="10">
        <f t="shared" si="47"/>
        <v>3.4399999999999995</v>
      </c>
      <c r="E121" s="7">
        <v>50</v>
      </c>
      <c r="F121" s="10">
        <f t="shared" si="48"/>
        <v>5</v>
      </c>
      <c r="G121" s="5">
        <f t="shared" si="49"/>
        <v>18.759999999999998</v>
      </c>
      <c r="H121" s="4">
        <v>10</v>
      </c>
      <c r="I121" s="8">
        <v>150331</v>
      </c>
      <c r="J121" s="5">
        <f t="shared" si="61"/>
        <v>8013.3795309168454</v>
      </c>
      <c r="K121" s="5">
        <f t="shared" si="62"/>
        <v>32053.518123667382</v>
      </c>
      <c r="L121" s="5">
        <f t="shared" si="63"/>
        <v>2003.3448827292113</v>
      </c>
      <c r="M121" s="5">
        <f t="shared" si="64"/>
        <v>8013.3795309168454</v>
      </c>
      <c r="N121" s="5">
        <f t="shared" si="40"/>
        <v>40</v>
      </c>
      <c r="O121" s="5">
        <f t="shared" si="41"/>
        <v>13.759999999999998</v>
      </c>
      <c r="P121" s="5">
        <f t="shared" si="42"/>
        <v>20</v>
      </c>
      <c r="Q121" s="5">
        <f t="shared" si="50"/>
        <v>110264.10234541578</v>
      </c>
      <c r="R121" s="5">
        <f t="shared" si="51"/>
        <v>40066.897654584231</v>
      </c>
      <c r="S121" s="5">
        <f t="shared" si="52"/>
        <v>150331</v>
      </c>
    </row>
    <row r="122" spans="1:19" ht="31.2" x14ac:dyDescent="0.2">
      <c r="A122" s="6" t="s">
        <v>40</v>
      </c>
      <c r="B122" s="6" t="s">
        <v>90</v>
      </c>
      <c r="C122" s="7">
        <v>25</v>
      </c>
      <c r="D122" s="10">
        <f t="shared" si="47"/>
        <v>3.2</v>
      </c>
      <c r="E122" s="7">
        <v>43.2</v>
      </c>
      <c r="F122" s="10">
        <f t="shared" si="48"/>
        <v>5.5296000000000012</v>
      </c>
      <c r="G122" s="5">
        <f t="shared" si="49"/>
        <v>18.329600000000003</v>
      </c>
      <c r="H122" s="4">
        <v>12.8</v>
      </c>
      <c r="I122" s="8">
        <v>146882</v>
      </c>
      <c r="J122" s="5">
        <f t="shared" si="61"/>
        <v>8013.3772695530715</v>
      </c>
      <c r="K122" s="5">
        <f t="shared" si="62"/>
        <v>32053.509078212286</v>
      </c>
      <c r="L122" s="5">
        <f t="shared" si="63"/>
        <v>2003.3443173882679</v>
      </c>
      <c r="M122" s="5">
        <f t="shared" si="64"/>
        <v>8013.3772695530715</v>
      </c>
      <c r="N122" s="5">
        <f t="shared" si="40"/>
        <v>51.2</v>
      </c>
      <c r="O122" s="5">
        <f t="shared" si="41"/>
        <v>12.8</v>
      </c>
      <c r="P122" s="5">
        <f t="shared" si="42"/>
        <v>22.118400000000005</v>
      </c>
      <c r="Q122" s="5">
        <f t="shared" si="50"/>
        <v>102571.22905027932</v>
      </c>
      <c r="R122" s="5">
        <f t="shared" si="51"/>
        <v>44310.770949720674</v>
      </c>
      <c r="S122" s="5">
        <f t="shared" si="52"/>
        <v>146882</v>
      </c>
    </row>
    <row r="123" spans="1:19" ht="31.2" x14ac:dyDescent="0.2">
      <c r="A123" s="6" t="s">
        <v>28</v>
      </c>
      <c r="B123" s="6" t="s">
        <v>90</v>
      </c>
      <c r="C123" s="7">
        <v>10.6</v>
      </c>
      <c r="D123" s="10">
        <f t="shared" si="47"/>
        <v>4.98942</v>
      </c>
      <c r="E123" s="7">
        <v>39.1</v>
      </c>
      <c r="F123" s="10">
        <f t="shared" si="48"/>
        <v>18.40437</v>
      </c>
      <c r="G123" s="5">
        <f t="shared" si="49"/>
        <v>38.362049999999996</v>
      </c>
      <c r="H123" s="4">
        <v>47.07</v>
      </c>
      <c r="I123" s="8">
        <v>307409</v>
      </c>
      <c r="J123" s="5">
        <f t="shared" si="61"/>
        <v>8013.3621639093853</v>
      </c>
      <c r="K123" s="5">
        <f t="shared" si="62"/>
        <v>32053.448655637541</v>
      </c>
      <c r="L123" s="5">
        <f t="shared" si="63"/>
        <v>2003.3405409773463</v>
      </c>
      <c r="M123" s="5">
        <f t="shared" si="64"/>
        <v>8013.3621639093853</v>
      </c>
      <c r="N123" s="5">
        <f t="shared" si="40"/>
        <v>188.28</v>
      </c>
      <c r="O123" s="5">
        <f t="shared" si="41"/>
        <v>19.95768</v>
      </c>
      <c r="P123" s="5">
        <f t="shared" si="42"/>
        <v>73.61748</v>
      </c>
      <c r="Q123" s="5">
        <f t="shared" si="50"/>
        <v>159928.11779141106</v>
      </c>
      <c r="R123" s="5">
        <f t="shared" si="51"/>
        <v>147480.88220858897</v>
      </c>
      <c r="S123" s="5">
        <f t="shared" si="52"/>
        <v>307409</v>
      </c>
    </row>
    <row r="124" spans="1:19" ht="31.2" x14ac:dyDescent="0.2">
      <c r="A124" s="6" t="s">
        <v>64</v>
      </c>
      <c r="B124" s="6" t="s">
        <v>90</v>
      </c>
      <c r="C124" s="7">
        <v>6.4</v>
      </c>
      <c r="D124" s="10">
        <f t="shared" si="47"/>
        <v>0.85760000000000003</v>
      </c>
      <c r="E124" s="7">
        <v>38.299999999999997</v>
      </c>
      <c r="F124" s="10">
        <f t="shared" si="48"/>
        <v>5.1321999999999992</v>
      </c>
      <c r="G124" s="5">
        <f t="shared" si="49"/>
        <v>8.5625999999999998</v>
      </c>
      <c r="H124" s="4">
        <v>13.4</v>
      </c>
      <c r="I124" s="8">
        <v>68615</v>
      </c>
      <c r="J124" s="5">
        <f t="shared" si="61"/>
        <v>8013.337070515965</v>
      </c>
      <c r="K124" s="5">
        <f t="shared" si="62"/>
        <v>32053.34828206386</v>
      </c>
      <c r="L124" s="5">
        <f t="shared" si="63"/>
        <v>2003.3342676289913</v>
      </c>
      <c r="M124" s="5">
        <f t="shared" si="64"/>
        <v>8013.337070515965</v>
      </c>
      <c r="N124" s="5">
        <f t="shared" si="40"/>
        <v>53.6</v>
      </c>
      <c r="O124" s="5">
        <f t="shared" si="41"/>
        <v>3.4304000000000001</v>
      </c>
      <c r="P124" s="5">
        <f t="shared" si="42"/>
        <v>20.528799999999997</v>
      </c>
      <c r="Q124" s="5">
        <f t="shared" si="50"/>
        <v>27488.951486697966</v>
      </c>
      <c r="R124" s="5">
        <f t="shared" si="51"/>
        <v>41126.048513302027</v>
      </c>
      <c r="S124" s="5">
        <f t="shared" si="52"/>
        <v>68615</v>
      </c>
    </row>
    <row r="125" spans="1:19" ht="31.2" x14ac:dyDescent="0.2">
      <c r="A125" s="6" t="s">
        <v>29</v>
      </c>
      <c r="B125" s="6" t="s">
        <v>90</v>
      </c>
      <c r="C125" s="7">
        <v>13.3</v>
      </c>
      <c r="D125" s="10">
        <f t="shared" si="47"/>
        <v>3.4314000000000004</v>
      </c>
      <c r="E125" s="7">
        <v>36.700000000000003</v>
      </c>
      <c r="F125" s="10">
        <f t="shared" si="48"/>
        <v>9.4686000000000021</v>
      </c>
      <c r="G125" s="5">
        <f t="shared" si="49"/>
        <v>23.194200000000002</v>
      </c>
      <c r="H125" s="4">
        <v>25.8</v>
      </c>
      <c r="I125" s="8">
        <v>185864</v>
      </c>
      <c r="J125" s="5">
        <f t="shared" si="61"/>
        <v>8013.3826560088291</v>
      </c>
      <c r="K125" s="5">
        <f t="shared" si="62"/>
        <v>32053.530624035317</v>
      </c>
      <c r="L125" s="5">
        <f t="shared" si="63"/>
        <v>2003.3456640022073</v>
      </c>
      <c r="M125" s="5">
        <f t="shared" si="64"/>
        <v>8013.3826560088291</v>
      </c>
      <c r="N125" s="5">
        <f t="shared" si="40"/>
        <v>103.2</v>
      </c>
      <c r="O125" s="5">
        <f t="shared" si="41"/>
        <v>13.725600000000002</v>
      </c>
      <c r="P125" s="5">
        <f t="shared" si="42"/>
        <v>37.874400000000009</v>
      </c>
      <c r="Q125" s="5">
        <f t="shared" si="50"/>
        <v>109988.4849833148</v>
      </c>
      <c r="R125" s="5">
        <f t="shared" si="51"/>
        <v>75875.515016685211</v>
      </c>
      <c r="S125" s="5">
        <f t="shared" si="52"/>
        <v>185864</v>
      </c>
    </row>
    <row r="126" spans="1:19" ht="46.8" x14ac:dyDescent="0.2">
      <c r="A126" s="6" t="s">
        <v>32</v>
      </c>
      <c r="B126" s="6" t="s">
        <v>90</v>
      </c>
      <c r="C126" s="7">
        <v>20.3</v>
      </c>
      <c r="D126" s="10">
        <f t="shared" si="47"/>
        <v>4.8314000000000004</v>
      </c>
      <c r="E126" s="7">
        <v>39.200000000000003</v>
      </c>
      <c r="F126" s="10">
        <f t="shared" si="48"/>
        <v>9.329600000000001</v>
      </c>
      <c r="G126" s="5">
        <f t="shared" si="49"/>
        <v>28.655200000000001</v>
      </c>
      <c r="H126" s="4">
        <v>23.8</v>
      </c>
      <c r="I126" s="8">
        <v>229625</v>
      </c>
      <c r="J126" s="5">
        <f t="shared" si="61"/>
        <v>8013.3797705128563</v>
      </c>
      <c r="K126" s="5">
        <f t="shared" si="62"/>
        <v>32053.519082051425</v>
      </c>
      <c r="L126" s="5">
        <f t="shared" si="63"/>
        <v>2003.3449426282141</v>
      </c>
      <c r="M126" s="5">
        <f t="shared" si="64"/>
        <v>8013.3797705128563</v>
      </c>
      <c r="N126" s="5">
        <f t="shared" si="40"/>
        <v>95.2</v>
      </c>
      <c r="O126" s="5">
        <f t="shared" si="41"/>
        <v>19.325600000000001</v>
      </c>
      <c r="P126" s="5">
        <f t="shared" si="42"/>
        <v>37.318400000000004</v>
      </c>
      <c r="Q126" s="5">
        <f t="shared" si="50"/>
        <v>154863.37209302327</v>
      </c>
      <c r="R126" s="5">
        <f t="shared" si="51"/>
        <v>74761.627906976748</v>
      </c>
      <c r="S126" s="5">
        <f t="shared" si="52"/>
        <v>229625</v>
      </c>
    </row>
    <row r="127" spans="1:19" ht="31.2" x14ac:dyDescent="0.2">
      <c r="A127" s="6" t="s">
        <v>21</v>
      </c>
      <c r="B127" s="6" t="s">
        <v>90</v>
      </c>
      <c r="C127" s="7">
        <v>28.7</v>
      </c>
      <c r="D127" s="10">
        <f t="shared" si="47"/>
        <v>8.4664999999999999</v>
      </c>
      <c r="E127" s="7">
        <v>34.299999999999997</v>
      </c>
      <c r="F127" s="10">
        <f t="shared" si="48"/>
        <v>10.118499999999999</v>
      </c>
      <c r="G127" s="5">
        <f t="shared" si="49"/>
        <v>43.984499999999997</v>
      </c>
      <c r="H127" s="4">
        <v>29.5</v>
      </c>
      <c r="I127" s="8">
        <v>352464</v>
      </c>
      <c r="J127" s="5">
        <f t="shared" si="61"/>
        <v>8013.3683456672243</v>
      </c>
      <c r="K127" s="5">
        <f t="shared" si="62"/>
        <v>32053.473382668897</v>
      </c>
      <c r="L127" s="5">
        <f t="shared" si="63"/>
        <v>2003.3420864168061</v>
      </c>
      <c r="M127" s="5">
        <f t="shared" si="64"/>
        <v>8013.3683456672243</v>
      </c>
      <c r="N127" s="5">
        <f t="shared" si="40"/>
        <v>118</v>
      </c>
      <c r="O127" s="5">
        <f t="shared" si="41"/>
        <v>33.866</v>
      </c>
      <c r="P127" s="5">
        <f t="shared" si="42"/>
        <v>40.473999999999997</v>
      </c>
      <c r="Q127" s="5">
        <f t="shared" si="50"/>
        <v>271380.73239436623</v>
      </c>
      <c r="R127" s="5">
        <f t="shared" si="51"/>
        <v>81083.267605633795</v>
      </c>
      <c r="S127" s="5">
        <f t="shared" si="52"/>
        <v>352464</v>
      </c>
    </row>
    <row r="128" spans="1:19" ht="31.2" x14ac:dyDescent="0.2">
      <c r="A128" s="6" t="s">
        <v>91</v>
      </c>
      <c r="B128" s="6" t="s">
        <v>93</v>
      </c>
      <c r="C128" s="7">
        <v>30.3</v>
      </c>
      <c r="D128" s="10">
        <f t="shared" si="47"/>
        <v>12.423</v>
      </c>
      <c r="E128" s="7">
        <v>55.2</v>
      </c>
      <c r="F128" s="10">
        <f t="shared" si="48"/>
        <v>22.632000000000001</v>
      </c>
      <c r="G128" s="5">
        <f t="shared" si="49"/>
        <v>72.323999999999998</v>
      </c>
      <c r="H128" s="4">
        <v>41</v>
      </c>
      <c r="I128" s="8">
        <v>579559</v>
      </c>
      <c r="J128" s="5">
        <f t="shared" si="61"/>
        <v>8013.370388805929</v>
      </c>
      <c r="K128" s="5">
        <f t="shared" si="62"/>
        <v>32053.481555223716</v>
      </c>
      <c r="L128" s="5">
        <f t="shared" si="63"/>
        <v>2003.3425972014822</v>
      </c>
      <c r="M128" s="5">
        <f t="shared" si="64"/>
        <v>8013.370388805929</v>
      </c>
      <c r="N128" s="5">
        <f t="shared" si="40"/>
        <v>164</v>
      </c>
      <c r="O128" s="5">
        <f t="shared" si="41"/>
        <v>49.692</v>
      </c>
      <c r="P128" s="5">
        <f t="shared" si="42"/>
        <v>90.528000000000006</v>
      </c>
      <c r="Q128" s="5">
        <f t="shared" si="50"/>
        <v>398200.4013605442</v>
      </c>
      <c r="R128" s="5">
        <f t="shared" si="51"/>
        <v>181358.5986394558</v>
      </c>
      <c r="S128" s="5">
        <f t="shared" si="52"/>
        <v>579559</v>
      </c>
    </row>
    <row r="129" spans="1:19" ht="31.2" x14ac:dyDescent="0.2">
      <c r="A129" s="6" t="s">
        <v>25</v>
      </c>
      <c r="B129" s="6" t="s">
        <v>93</v>
      </c>
      <c r="C129" s="7">
        <v>4.5</v>
      </c>
      <c r="D129" s="10">
        <f t="shared" si="47"/>
        <v>0.315</v>
      </c>
      <c r="E129" s="7">
        <v>41</v>
      </c>
      <c r="F129" s="10">
        <f t="shared" si="48"/>
        <v>2.8699999999999997</v>
      </c>
      <c r="G129" s="5">
        <f t="shared" si="49"/>
        <v>4.13</v>
      </c>
      <c r="H129" s="4">
        <v>7</v>
      </c>
      <c r="I129" s="8">
        <v>33095</v>
      </c>
      <c r="J129" s="5">
        <f t="shared" ref="J129:J151" si="65">(I129/G129)</f>
        <v>8013.3171912832931</v>
      </c>
      <c r="K129" s="5">
        <f t="shared" ref="K129:K150" si="66">(J129*4)</f>
        <v>32053.268765133173</v>
      </c>
      <c r="L129" s="5">
        <f t="shared" ref="L129:L150" si="67">(J129/4)</f>
        <v>2003.3292978208233</v>
      </c>
      <c r="M129" s="5">
        <f t="shared" ref="M129:M150" si="68">(K129/4)</f>
        <v>8013.3171912832931</v>
      </c>
      <c r="N129" s="5">
        <f t="shared" si="40"/>
        <v>28</v>
      </c>
      <c r="O129" s="5">
        <f t="shared" si="41"/>
        <v>1.26</v>
      </c>
      <c r="P129" s="5">
        <f t="shared" si="42"/>
        <v>11.479999999999999</v>
      </c>
      <c r="Q129" s="5">
        <f t="shared" si="50"/>
        <v>10096.77966101695</v>
      </c>
      <c r="R129" s="5">
        <f t="shared" si="51"/>
        <v>22998.22033898305</v>
      </c>
      <c r="S129" s="5">
        <f t="shared" si="52"/>
        <v>33095</v>
      </c>
    </row>
    <row r="130" spans="1:19" ht="31.2" x14ac:dyDescent="0.2">
      <c r="A130" s="6" t="s">
        <v>83</v>
      </c>
      <c r="B130" s="6" t="s">
        <v>93</v>
      </c>
      <c r="C130" s="7">
        <v>10.199999999999999</v>
      </c>
      <c r="D130" s="10">
        <f t="shared" si="47"/>
        <v>1.2647999999999999</v>
      </c>
      <c r="E130" s="7">
        <v>40.799999999999997</v>
      </c>
      <c r="F130" s="10">
        <f t="shared" si="48"/>
        <v>5.0591999999999997</v>
      </c>
      <c r="G130" s="5">
        <f t="shared" si="49"/>
        <v>10.118399999999999</v>
      </c>
      <c r="H130" s="4">
        <v>12.4</v>
      </c>
      <c r="I130" s="8">
        <v>81083</v>
      </c>
      <c r="J130" s="5">
        <f t="shared" si="65"/>
        <v>8013.4210942441496</v>
      </c>
      <c r="K130" s="5">
        <f t="shared" si="66"/>
        <v>32053.684376976598</v>
      </c>
      <c r="L130" s="5">
        <f t="shared" si="67"/>
        <v>2003.3552735610374</v>
      </c>
      <c r="M130" s="5">
        <f t="shared" si="68"/>
        <v>8013.4210942441496</v>
      </c>
      <c r="N130" s="5">
        <f t="shared" si="40"/>
        <v>49.6</v>
      </c>
      <c r="O130" s="5">
        <f t="shared" si="41"/>
        <v>5.0591999999999997</v>
      </c>
      <c r="P130" s="5">
        <f t="shared" si="42"/>
        <v>20.236799999999999</v>
      </c>
      <c r="Q130" s="5">
        <f t="shared" si="50"/>
        <v>40541.5</v>
      </c>
      <c r="R130" s="5">
        <f t="shared" si="51"/>
        <v>40541.5</v>
      </c>
      <c r="S130" s="5">
        <f t="shared" si="52"/>
        <v>81083</v>
      </c>
    </row>
    <row r="131" spans="1:19" ht="31.2" x14ac:dyDescent="0.2">
      <c r="A131" s="6" t="s">
        <v>92</v>
      </c>
      <c r="B131" s="6" t="s">
        <v>93</v>
      </c>
      <c r="C131" s="7">
        <v>10</v>
      </c>
      <c r="D131" s="10">
        <f t="shared" si="47"/>
        <v>1.08</v>
      </c>
      <c r="E131" s="7">
        <v>75</v>
      </c>
      <c r="F131" s="10">
        <f t="shared" si="48"/>
        <v>8.1000000000000014</v>
      </c>
      <c r="G131" s="5">
        <f t="shared" si="49"/>
        <v>12.420000000000002</v>
      </c>
      <c r="H131" s="4">
        <v>10.8</v>
      </c>
      <c r="I131" s="8">
        <v>99526</v>
      </c>
      <c r="J131" s="5">
        <f t="shared" si="65"/>
        <v>8013.3655394524949</v>
      </c>
      <c r="K131" s="5">
        <f t="shared" si="66"/>
        <v>32053.46215780998</v>
      </c>
      <c r="L131" s="5">
        <f t="shared" si="67"/>
        <v>2003.3413848631237</v>
      </c>
      <c r="M131" s="5">
        <f t="shared" si="68"/>
        <v>8013.3655394524949</v>
      </c>
      <c r="N131" s="5">
        <f t="shared" ref="N131:N194" si="69" xml:space="preserve"> (H131*4)</f>
        <v>43.2</v>
      </c>
      <c r="O131" s="5">
        <f t="shared" ref="O131:O194" si="70">((C131/100)*N131)</f>
        <v>4.32</v>
      </c>
      <c r="P131" s="5">
        <f t="shared" ref="P131:P194" si="71">((E131/100)*N131)</f>
        <v>32.400000000000006</v>
      </c>
      <c r="Q131" s="5">
        <f t="shared" si="50"/>
        <v>34617.739130434777</v>
      </c>
      <c r="R131" s="5">
        <f t="shared" si="51"/>
        <v>64908.260869565223</v>
      </c>
      <c r="S131" s="5">
        <f t="shared" si="52"/>
        <v>99526</v>
      </c>
    </row>
    <row r="132" spans="1:19" ht="46.8" x14ac:dyDescent="0.2">
      <c r="A132" s="6" t="s">
        <v>85</v>
      </c>
      <c r="B132" s="6" t="s">
        <v>93</v>
      </c>
      <c r="C132" s="7">
        <v>7</v>
      </c>
      <c r="D132" s="10">
        <f t="shared" si="47"/>
        <v>1.3860000000000001</v>
      </c>
      <c r="E132" s="7">
        <v>30.2</v>
      </c>
      <c r="F132" s="10">
        <f t="shared" si="48"/>
        <v>5.9796000000000005</v>
      </c>
      <c r="G132" s="5">
        <f t="shared" si="49"/>
        <v>11.523600000000002</v>
      </c>
      <c r="H132" s="4">
        <v>19.8</v>
      </c>
      <c r="I132" s="8">
        <v>92343</v>
      </c>
      <c r="J132" s="5">
        <f t="shared" si="65"/>
        <v>8013.381235030718</v>
      </c>
      <c r="K132" s="5">
        <f t="shared" si="66"/>
        <v>32053.524940122872</v>
      </c>
      <c r="L132" s="5">
        <f t="shared" si="67"/>
        <v>2003.3453087576795</v>
      </c>
      <c r="M132" s="5">
        <f t="shared" si="68"/>
        <v>8013.381235030718</v>
      </c>
      <c r="N132" s="5">
        <f t="shared" si="69"/>
        <v>79.2</v>
      </c>
      <c r="O132" s="5">
        <f t="shared" si="70"/>
        <v>5.5440000000000005</v>
      </c>
      <c r="P132" s="5">
        <f t="shared" si="71"/>
        <v>23.918400000000002</v>
      </c>
      <c r="Q132" s="5">
        <f t="shared" si="50"/>
        <v>44426.185567010303</v>
      </c>
      <c r="R132" s="5">
        <f t="shared" si="51"/>
        <v>47916.814432989682</v>
      </c>
      <c r="S132" s="5">
        <f t="shared" si="52"/>
        <v>92342.999999999985</v>
      </c>
    </row>
    <row r="133" spans="1:19" ht="31.2" x14ac:dyDescent="0.2">
      <c r="A133" s="6" t="s">
        <v>88</v>
      </c>
      <c r="B133" s="6" t="s">
        <v>93</v>
      </c>
      <c r="C133" s="7">
        <v>28.6</v>
      </c>
      <c r="D133" s="10">
        <f t="shared" si="47"/>
        <v>9.6096000000000021</v>
      </c>
      <c r="E133" s="7">
        <v>51.4</v>
      </c>
      <c r="F133" s="10">
        <f t="shared" si="48"/>
        <v>17.270400000000002</v>
      </c>
      <c r="G133" s="5">
        <f t="shared" si="49"/>
        <v>55.708800000000011</v>
      </c>
      <c r="H133" s="4">
        <v>33.6</v>
      </c>
      <c r="I133" s="8">
        <v>446415</v>
      </c>
      <c r="J133" s="5">
        <f t="shared" si="65"/>
        <v>8013.3659314147835</v>
      </c>
      <c r="K133" s="5">
        <f t="shared" si="66"/>
        <v>32053.463725659134</v>
      </c>
      <c r="L133" s="5">
        <f t="shared" si="67"/>
        <v>2003.3414828536959</v>
      </c>
      <c r="M133" s="5">
        <f t="shared" si="68"/>
        <v>8013.3659314147835</v>
      </c>
      <c r="N133" s="5">
        <f t="shared" si="69"/>
        <v>134.4</v>
      </c>
      <c r="O133" s="5">
        <f t="shared" si="70"/>
        <v>38.438400000000009</v>
      </c>
      <c r="P133" s="5">
        <f t="shared" si="71"/>
        <v>69.081600000000009</v>
      </c>
      <c r="Q133" s="5">
        <f t="shared" si="50"/>
        <v>308020.96501809411</v>
      </c>
      <c r="R133" s="5">
        <f t="shared" si="51"/>
        <v>138394.03498190589</v>
      </c>
      <c r="S133" s="5">
        <f t="shared" si="52"/>
        <v>446415</v>
      </c>
    </row>
    <row r="134" spans="1:19" ht="31.2" x14ac:dyDescent="0.2">
      <c r="A134" s="6" t="s">
        <v>43</v>
      </c>
      <c r="B134" s="6" t="s">
        <v>97</v>
      </c>
      <c r="C134" s="7">
        <v>23.3</v>
      </c>
      <c r="D134" s="10">
        <f t="shared" si="47"/>
        <v>7.6540500000000007</v>
      </c>
      <c r="E134" s="7">
        <v>52.6</v>
      </c>
      <c r="F134" s="10">
        <f t="shared" si="48"/>
        <v>17.279100000000003</v>
      </c>
      <c r="G134" s="5">
        <f t="shared" si="49"/>
        <v>47.895300000000006</v>
      </c>
      <c r="H134" s="4">
        <v>32.85</v>
      </c>
      <c r="I134" s="8">
        <v>383803</v>
      </c>
      <c r="J134" s="5">
        <f t="shared" si="65"/>
        <v>8013.3750075685912</v>
      </c>
      <c r="K134" s="5">
        <f t="shared" si="66"/>
        <v>32053.500030274365</v>
      </c>
      <c r="L134" s="5">
        <f t="shared" si="67"/>
        <v>2003.3437518921478</v>
      </c>
      <c r="M134" s="5">
        <f t="shared" si="68"/>
        <v>8013.3750075685912</v>
      </c>
      <c r="N134" s="5">
        <f t="shared" si="69"/>
        <v>131.4</v>
      </c>
      <c r="O134" s="5">
        <f t="shared" si="70"/>
        <v>30.616200000000003</v>
      </c>
      <c r="P134" s="5">
        <f t="shared" si="71"/>
        <v>69.116400000000013</v>
      </c>
      <c r="Q134" s="5">
        <f t="shared" si="50"/>
        <v>245339.09190672153</v>
      </c>
      <c r="R134" s="5">
        <f t="shared" si="51"/>
        <v>138463.90809327847</v>
      </c>
      <c r="S134" s="5">
        <f t="shared" si="52"/>
        <v>383803</v>
      </c>
    </row>
    <row r="135" spans="1:19" ht="31.2" x14ac:dyDescent="0.2">
      <c r="A135" s="6" t="s">
        <v>94</v>
      </c>
      <c r="B135" s="6" t="s">
        <v>97</v>
      </c>
      <c r="C135" s="7">
        <v>16.3</v>
      </c>
      <c r="D135" s="10">
        <f t="shared" si="47"/>
        <v>1.86635</v>
      </c>
      <c r="E135" s="7">
        <v>30.2</v>
      </c>
      <c r="F135" s="10">
        <f t="shared" si="48"/>
        <v>3.4578999999999995</v>
      </c>
      <c r="G135" s="5">
        <f t="shared" si="49"/>
        <v>10.923299999999999</v>
      </c>
      <c r="H135" s="4">
        <v>11.45</v>
      </c>
      <c r="I135" s="8">
        <v>87532</v>
      </c>
      <c r="J135" s="5">
        <f t="shared" si="65"/>
        <v>8013.3293052465833</v>
      </c>
      <c r="K135" s="5">
        <f t="shared" si="66"/>
        <v>32053.317220986333</v>
      </c>
      <c r="L135" s="5">
        <f t="shared" si="67"/>
        <v>2003.3323263116458</v>
      </c>
      <c r="M135" s="5">
        <f t="shared" si="68"/>
        <v>8013.3293052465833</v>
      </c>
      <c r="N135" s="5">
        <f t="shared" si="69"/>
        <v>45.8</v>
      </c>
      <c r="O135" s="5">
        <f t="shared" si="70"/>
        <v>7.4653999999999998</v>
      </c>
      <c r="P135" s="5">
        <f t="shared" si="71"/>
        <v>13.831599999999998</v>
      </c>
      <c r="Q135" s="5">
        <f t="shared" ref="Q135:Q198" si="72">(O135*M135)</f>
        <v>59822.708595387841</v>
      </c>
      <c r="R135" s="5">
        <f t="shared" ref="R135:R198" si="73">+(P135*L135)</f>
        <v>27709.291404612155</v>
      </c>
      <c r="S135" s="5">
        <f t="shared" ref="S135:S198" si="74">(Q135+R135)</f>
        <v>87532</v>
      </c>
    </row>
    <row r="136" spans="1:19" ht="31.2" x14ac:dyDescent="0.2">
      <c r="A136" s="6" t="s">
        <v>95</v>
      </c>
      <c r="B136" s="6" t="s">
        <v>97</v>
      </c>
      <c r="C136" s="7">
        <v>17.100000000000001</v>
      </c>
      <c r="D136" s="10">
        <f t="shared" si="47"/>
        <v>3.2832000000000003</v>
      </c>
      <c r="E136" s="7">
        <v>60</v>
      </c>
      <c r="F136" s="10">
        <f t="shared" si="48"/>
        <v>11.52</v>
      </c>
      <c r="G136" s="5">
        <f t="shared" si="49"/>
        <v>24.652799999999999</v>
      </c>
      <c r="H136" s="4">
        <v>19.2</v>
      </c>
      <c r="I136" s="8">
        <v>197552</v>
      </c>
      <c r="J136" s="5">
        <f t="shared" si="65"/>
        <v>8013.3696780893042</v>
      </c>
      <c r="K136" s="5">
        <f t="shared" si="66"/>
        <v>32053.478712357217</v>
      </c>
      <c r="L136" s="5">
        <f t="shared" si="67"/>
        <v>2003.3424195223261</v>
      </c>
      <c r="M136" s="5">
        <f t="shared" si="68"/>
        <v>8013.3696780893042</v>
      </c>
      <c r="N136" s="5">
        <f t="shared" si="69"/>
        <v>76.8</v>
      </c>
      <c r="O136" s="5">
        <f t="shared" si="70"/>
        <v>13.132800000000001</v>
      </c>
      <c r="P136" s="5">
        <f t="shared" si="71"/>
        <v>46.08</v>
      </c>
      <c r="Q136" s="5">
        <f t="shared" si="72"/>
        <v>105237.98130841122</v>
      </c>
      <c r="R136" s="5">
        <f t="shared" si="73"/>
        <v>92314.018691588775</v>
      </c>
      <c r="S136" s="5">
        <f t="shared" si="74"/>
        <v>197552</v>
      </c>
    </row>
    <row r="137" spans="1:19" ht="31.2" x14ac:dyDescent="0.2">
      <c r="A137" s="6" t="s">
        <v>83</v>
      </c>
      <c r="B137" s="6" t="s">
        <v>97</v>
      </c>
      <c r="C137" s="7">
        <v>10.3</v>
      </c>
      <c r="D137" s="10">
        <f t="shared" si="47"/>
        <v>1.6789000000000003</v>
      </c>
      <c r="E137" s="7">
        <v>50</v>
      </c>
      <c r="F137" s="10">
        <f t="shared" si="48"/>
        <v>8.15</v>
      </c>
      <c r="G137" s="5">
        <f t="shared" si="49"/>
        <v>14.865600000000001</v>
      </c>
      <c r="H137" s="4">
        <v>16.3</v>
      </c>
      <c r="I137" s="8">
        <v>119124</v>
      </c>
      <c r="J137" s="5">
        <f t="shared" si="65"/>
        <v>8013.4000645786246</v>
      </c>
      <c r="K137" s="5">
        <f t="shared" si="66"/>
        <v>32053.600258314498</v>
      </c>
      <c r="L137" s="5">
        <f t="shared" si="67"/>
        <v>2003.3500161446561</v>
      </c>
      <c r="M137" s="5">
        <f t="shared" si="68"/>
        <v>8013.4000645786246</v>
      </c>
      <c r="N137" s="5">
        <f t="shared" si="69"/>
        <v>65.2</v>
      </c>
      <c r="O137" s="5">
        <f t="shared" si="70"/>
        <v>6.7156000000000011</v>
      </c>
      <c r="P137" s="5">
        <f t="shared" si="71"/>
        <v>32.6</v>
      </c>
      <c r="Q137" s="5">
        <f t="shared" si="72"/>
        <v>53814.789473684221</v>
      </c>
      <c r="R137" s="5">
        <f t="shared" si="73"/>
        <v>65309.210526315794</v>
      </c>
      <c r="S137" s="5">
        <f t="shared" si="74"/>
        <v>119124.00000000001</v>
      </c>
    </row>
    <row r="138" spans="1:19" ht="31.2" x14ac:dyDescent="0.2">
      <c r="A138" s="6" t="s">
        <v>84</v>
      </c>
      <c r="B138" s="6" t="s">
        <v>97</v>
      </c>
      <c r="C138" s="7">
        <v>18.2</v>
      </c>
      <c r="D138" s="10">
        <f t="shared" si="47"/>
        <v>6.2972000000000001</v>
      </c>
      <c r="E138" s="7">
        <v>39.5</v>
      </c>
      <c r="F138" s="10">
        <f t="shared" si="48"/>
        <v>13.667000000000002</v>
      </c>
      <c r="G138" s="5">
        <f t="shared" si="49"/>
        <v>38.855800000000002</v>
      </c>
      <c r="H138" s="4">
        <v>34.6</v>
      </c>
      <c r="I138" s="8">
        <v>311366</v>
      </c>
      <c r="J138" s="5">
        <f t="shared" si="65"/>
        <v>8013.3725209621207</v>
      </c>
      <c r="K138" s="5">
        <f t="shared" si="66"/>
        <v>32053.490083848483</v>
      </c>
      <c r="L138" s="5">
        <f t="shared" si="67"/>
        <v>2003.3431302405302</v>
      </c>
      <c r="M138" s="5">
        <f t="shared" si="68"/>
        <v>8013.3725209621207</v>
      </c>
      <c r="N138" s="5">
        <f t="shared" si="69"/>
        <v>138.4</v>
      </c>
      <c r="O138" s="5">
        <f t="shared" si="70"/>
        <v>25.188800000000001</v>
      </c>
      <c r="P138" s="5">
        <f t="shared" si="71"/>
        <v>54.668000000000006</v>
      </c>
      <c r="Q138" s="5">
        <f t="shared" si="72"/>
        <v>201847.23775601067</v>
      </c>
      <c r="R138" s="5">
        <f t="shared" si="73"/>
        <v>109518.76224398932</v>
      </c>
      <c r="S138" s="5">
        <f t="shared" si="74"/>
        <v>311366</v>
      </c>
    </row>
    <row r="139" spans="1:19" ht="31.2" x14ac:dyDescent="0.2">
      <c r="A139" s="6" t="s">
        <v>96</v>
      </c>
      <c r="B139" s="6" t="s">
        <v>97</v>
      </c>
      <c r="C139" s="7">
        <v>0</v>
      </c>
      <c r="D139" s="10">
        <f t="shared" si="47"/>
        <v>0</v>
      </c>
      <c r="E139" s="7">
        <v>29.6</v>
      </c>
      <c r="F139" s="10">
        <f t="shared" si="48"/>
        <v>2.0720000000000001</v>
      </c>
      <c r="G139" s="5">
        <f t="shared" si="49"/>
        <v>2.0720000000000001</v>
      </c>
      <c r="H139" s="4">
        <v>7</v>
      </c>
      <c r="I139" s="8">
        <v>16604</v>
      </c>
      <c r="J139" s="5">
        <f t="shared" si="65"/>
        <v>8013.5135135135133</v>
      </c>
      <c r="K139" s="5">
        <f t="shared" si="66"/>
        <v>32054.054054054053</v>
      </c>
      <c r="L139" s="5">
        <f t="shared" si="67"/>
        <v>2003.3783783783783</v>
      </c>
      <c r="M139" s="5">
        <f t="shared" si="68"/>
        <v>8013.5135135135133</v>
      </c>
      <c r="N139" s="5">
        <f t="shared" si="69"/>
        <v>28</v>
      </c>
      <c r="O139" s="5">
        <f t="shared" si="70"/>
        <v>0</v>
      </c>
      <c r="P139" s="5">
        <f t="shared" si="71"/>
        <v>8.2880000000000003</v>
      </c>
      <c r="Q139" s="5">
        <f t="shared" si="72"/>
        <v>0</v>
      </c>
      <c r="R139" s="5">
        <f t="shared" si="73"/>
        <v>16604</v>
      </c>
      <c r="S139" s="5">
        <f t="shared" si="74"/>
        <v>16604</v>
      </c>
    </row>
    <row r="140" spans="1:19" ht="46.8" x14ac:dyDescent="0.2">
      <c r="A140" s="6" t="s">
        <v>32</v>
      </c>
      <c r="B140" s="6" t="s">
        <v>99</v>
      </c>
      <c r="C140" s="7">
        <v>14.7</v>
      </c>
      <c r="D140" s="10">
        <f t="shared" si="47"/>
        <v>1.323</v>
      </c>
      <c r="E140" s="7">
        <v>50</v>
      </c>
      <c r="F140" s="10">
        <f t="shared" si="48"/>
        <v>4.5</v>
      </c>
      <c r="G140" s="5">
        <f t="shared" si="49"/>
        <v>9.7919999999999998</v>
      </c>
      <c r="H140" s="4">
        <v>9</v>
      </c>
      <c r="I140" s="8">
        <v>78467</v>
      </c>
      <c r="J140" s="5">
        <f t="shared" si="65"/>
        <v>8013.3782679738561</v>
      </c>
      <c r="K140" s="5">
        <f t="shared" si="66"/>
        <v>32053.513071895424</v>
      </c>
      <c r="L140" s="5">
        <f t="shared" si="67"/>
        <v>2003.344566993464</v>
      </c>
      <c r="M140" s="5">
        <f t="shared" si="68"/>
        <v>8013.3782679738561</v>
      </c>
      <c r="N140" s="5">
        <f t="shared" si="69"/>
        <v>36</v>
      </c>
      <c r="O140" s="5">
        <f t="shared" si="70"/>
        <v>5.2919999999999998</v>
      </c>
      <c r="P140" s="5">
        <f t="shared" si="71"/>
        <v>18</v>
      </c>
      <c r="Q140" s="5">
        <f t="shared" si="72"/>
        <v>42406.797794117643</v>
      </c>
      <c r="R140" s="5">
        <f t="shared" si="73"/>
        <v>36060.20220588235</v>
      </c>
      <c r="S140" s="5">
        <f t="shared" si="74"/>
        <v>78467</v>
      </c>
    </row>
    <row r="141" spans="1:19" ht="46.8" x14ac:dyDescent="0.2">
      <c r="A141" s="6" t="s">
        <v>21</v>
      </c>
      <c r="B141" s="6" t="s">
        <v>99</v>
      </c>
      <c r="C141" s="7">
        <v>22</v>
      </c>
      <c r="D141" s="10">
        <f t="shared" si="47"/>
        <v>7.8936000000000002</v>
      </c>
      <c r="E141" s="7">
        <v>36.9</v>
      </c>
      <c r="F141" s="10">
        <f t="shared" si="48"/>
        <v>13.23972</v>
      </c>
      <c r="G141" s="5">
        <f t="shared" si="49"/>
        <v>44.814120000000003</v>
      </c>
      <c r="H141" s="4">
        <v>35.880000000000003</v>
      </c>
      <c r="I141" s="8">
        <v>359112</v>
      </c>
      <c r="J141" s="5">
        <f t="shared" si="65"/>
        <v>8013.3672155115391</v>
      </c>
      <c r="K141" s="5">
        <f t="shared" si="66"/>
        <v>32053.468862046157</v>
      </c>
      <c r="L141" s="5">
        <f t="shared" si="67"/>
        <v>2003.3418038778848</v>
      </c>
      <c r="M141" s="5">
        <f t="shared" si="68"/>
        <v>8013.3672155115391</v>
      </c>
      <c r="N141" s="5">
        <f t="shared" si="69"/>
        <v>143.52000000000001</v>
      </c>
      <c r="O141" s="5">
        <f t="shared" si="70"/>
        <v>31.574400000000001</v>
      </c>
      <c r="P141" s="5">
        <f t="shared" si="71"/>
        <v>52.958880000000001</v>
      </c>
      <c r="Q141" s="5">
        <f t="shared" si="72"/>
        <v>253017.26180944755</v>
      </c>
      <c r="R141" s="5">
        <f t="shared" si="73"/>
        <v>106094.73819055244</v>
      </c>
      <c r="S141" s="5">
        <f t="shared" si="74"/>
        <v>359112</v>
      </c>
    </row>
    <row r="142" spans="1:19" ht="46.8" x14ac:dyDescent="0.2">
      <c r="A142" s="6" t="s">
        <v>52</v>
      </c>
      <c r="B142" s="6" t="s">
        <v>99</v>
      </c>
      <c r="C142" s="7">
        <v>27.4</v>
      </c>
      <c r="D142" s="10">
        <f t="shared" si="47"/>
        <v>6.7814999999999994</v>
      </c>
      <c r="E142" s="7">
        <v>32.6</v>
      </c>
      <c r="F142" s="10">
        <f t="shared" si="48"/>
        <v>8.0685000000000002</v>
      </c>
      <c r="G142" s="5">
        <f t="shared" si="49"/>
        <v>35.194499999999998</v>
      </c>
      <c r="H142" s="4">
        <v>24.75</v>
      </c>
      <c r="I142" s="8">
        <v>282027</v>
      </c>
      <c r="J142" s="5">
        <f t="shared" si="65"/>
        <v>8013.3827728764445</v>
      </c>
      <c r="K142" s="5">
        <f t="shared" si="66"/>
        <v>32053.531091505778</v>
      </c>
      <c r="L142" s="5">
        <f t="shared" si="67"/>
        <v>2003.3456932191111</v>
      </c>
      <c r="M142" s="5">
        <f t="shared" si="68"/>
        <v>8013.3827728764445</v>
      </c>
      <c r="N142" s="5">
        <f t="shared" si="69"/>
        <v>99</v>
      </c>
      <c r="O142" s="5">
        <f t="shared" si="70"/>
        <v>27.125999999999998</v>
      </c>
      <c r="P142" s="5">
        <f t="shared" si="71"/>
        <v>32.274000000000001</v>
      </c>
      <c r="Q142" s="5">
        <f t="shared" si="72"/>
        <v>217371.02109704641</v>
      </c>
      <c r="R142" s="5">
        <f t="shared" si="73"/>
        <v>64655.978902953597</v>
      </c>
      <c r="S142" s="5">
        <f t="shared" si="74"/>
        <v>282027</v>
      </c>
    </row>
    <row r="143" spans="1:19" ht="46.8" x14ac:dyDescent="0.2">
      <c r="A143" s="6" t="s">
        <v>30</v>
      </c>
      <c r="B143" s="6" t="s">
        <v>99</v>
      </c>
      <c r="C143" s="7">
        <v>23</v>
      </c>
      <c r="D143" s="10">
        <f t="shared" si="47"/>
        <v>5.4740000000000002</v>
      </c>
      <c r="E143" s="7">
        <v>41</v>
      </c>
      <c r="F143" s="10">
        <f t="shared" si="48"/>
        <v>9.7579999999999991</v>
      </c>
      <c r="G143" s="5">
        <f t="shared" si="49"/>
        <v>31.654</v>
      </c>
      <c r="H143" s="4">
        <v>23.8</v>
      </c>
      <c r="I143" s="8">
        <v>253655</v>
      </c>
      <c r="J143" s="5">
        <f t="shared" si="65"/>
        <v>8013.3632400328552</v>
      </c>
      <c r="K143" s="5">
        <f t="shared" si="66"/>
        <v>32053.452960131421</v>
      </c>
      <c r="L143" s="5">
        <f t="shared" si="67"/>
        <v>2003.3408100082138</v>
      </c>
      <c r="M143" s="5">
        <f t="shared" si="68"/>
        <v>8013.3632400328552</v>
      </c>
      <c r="N143" s="5">
        <f t="shared" si="69"/>
        <v>95.2</v>
      </c>
      <c r="O143" s="5">
        <f t="shared" si="70"/>
        <v>21.896000000000001</v>
      </c>
      <c r="P143" s="5">
        <f t="shared" si="71"/>
        <v>39.031999999999996</v>
      </c>
      <c r="Q143" s="5">
        <f t="shared" si="72"/>
        <v>175460.60150375939</v>
      </c>
      <c r="R143" s="5">
        <f t="shared" si="73"/>
        <v>78194.398496240596</v>
      </c>
      <c r="S143" s="5">
        <f t="shared" si="74"/>
        <v>253655</v>
      </c>
    </row>
    <row r="144" spans="1:19" ht="46.8" x14ac:dyDescent="0.2">
      <c r="A144" s="6" t="s">
        <v>98</v>
      </c>
      <c r="B144" s="6" t="s">
        <v>99</v>
      </c>
      <c r="C144" s="7">
        <v>17.899999999999999</v>
      </c>
      <c r="D144" s="10">
        <f t="shared" si="47"/>
        <v>2.2374999999999998</v>
      </c>
      <c r="E144" s="7">
        <v>43.6</v>
      </c>
      <c r="F144" s="10">
        <f t="shared" si="48"/>
        <v>5.45</v>
      </c>
      <c r="G144" s="5">
        <f t="shared" si="49"/>
        <v>14.399999999999999</v>
      </c>
      <c r="H144" s="4">
        <v>12.5</v>
      </c>
      <c r="I144" s="8">
        <v>115393</v>
      </c>
      <c r="J144" s="5">
        <f t="shared" si="65"/>
        <v>8013.4027777777783</v>
      </c>
      <c r="K144" s="5">
        <f t="shared" si="66"/>
        <v>32053.611111111113</v>
      </c>
      <c r="L144" s="5">
        <f t="shared" si="67"/>
        <v>2003.3506944444446</v>
      </c>
      <c r="M144" s="5">
        <f t="shared" si="68"/>
        <v>8013.4027777777783</v>
      </c>
      <c r="N144" s="5">
        <f t="shared" si="69"/>
        <v>50</v>
      </c>
      <c r="O144" s="5">
        <f t="shared" si="70"/>
        <v>8.9499999999999993</v>
      </c>
      <c r="P144" s="5">
        <f t="shared" si="71"/>
        <v>21.8</v>
      </c>
      <c r="Q144" s="5">
        <f t="shared" si="72"/>
        <v>71719.954861111109</v>
      </c>
      <c r="R144" s="5">
        <f t="shared" si="73"/>
        <v>43673.045138888891</v>
      </c>
      <c r="S144" s="5">
        <f t="shared" si="74"/>
        <v>115393</v>
      </c>
    </row>
    <row r="145" spans="1:19" ht="46.8" x14ac:dyDescent="0.2">
      <c r="A145" s="6" t="s">
        <v>26</v>
      </c>
      <c r="B145" s="6" t="s">
        <v>99</v>
      </c>
      <c r="C145" s="7">
        <v>0</v>
      </c>
      <c r="D145" s="10">
        <f t="shared" si="47"/>
        <v>0</v>
      </c>
      <c r="E145" s="7">
        <v>27.8</v>
      </c>
      <c r="F145" s="10">
        <f t="shared" si="48"/>
        <v>2.4186000000000001</v>
      </c>
      <c r="G145" s="5">
        <f t="shared" si="49"/>
        <v>2.4186000000000001</v>
      </c>
      <c r="H145" s="4">
        <v>8.6999999999999993</v>
      </c>
      <c r="I145" s="8">
        <v>19381</v>
      </c>
      <c r="J145" s="5">
        <f t="shared" si="65"/>
        <v>8013.3134871413213</v>
      </c>
      <c r="K145" s="5">
        <f t="shared" si="66"/>
        <v>32053.253948565285</v>
      </c>
      <c r="L145" s="5">
        <f t="shared" si="67"/>
        <v>2003.3283717853303</v>
      </c>
      <c r="M145" s="5">
        <f t="shared" si="68"/>
        <v>8013.3134871413213</v>
      </c>
      <c r="N145" s="5">
        <f t="shared" si="69"/>
        <v>34.799999999999997</v>
      </c>
      <c r="O145" s="5">
        <f t="shared" si="70"/>
        <v>0</v>
      </c>
      <c r="P145" s="5">
        <f t="shared" si="71"/>
        <v>9.6744000000000003</v>
      </c>
      <c r="Q145" s="5">
        <f t="shared" si="72"/>
        <v>0</v>
      </c>
      <c r="R145" s="5">
        <f t="shared" si="73"/>
        <v>19381</v>
      </c>
      <c r="S145" s="5">
        <f t="shared" si="74"/>
        <v>19381</v>
      </c>
    </row>
    <row r="146" spans="1:19" ht="46.8" x14ac:dyDescent="0.2">
      <c r="A146" s="6" t="s">
        <v>85</v>
      </c>
      <c r="B146" s="6" t="s">
        <v>102</v>
      </c>
      <c r="C146" s="7">
        <v>18.600000000000001</v>
      </c>
      <c r="D146" s="10">
        <f t="shared" si="47"/>
        <v>1.8972000000000002</v>
      </c>
      <c r="E146" s="7">
        <v>34.9</v>
      </c>
      <c r="F146" s="10">
        <f t="shared" si="48"/>
        <v>3.5597999999999996</v>
      </c>
      <c r="G146" s="5">
        <f t="shared" si="49"/>
        <v>11.1486</v>
      </c>
      <c r="H146" s="4">
        <v>10.199999999999999</v>
      </c>
      <c r="I146" s="8">
        <v>89338</v>
      </c>
      <c r="J146" s="5">
        <f t="shared" si="65"/>
        <v>8013.3828462766623</v>
      </c>
      <c r="K146" s="5">
        <f t="shared" si="66"/>
        <v>32053.531385106649</v>
      </c>
      <c r="L146" s="5">
        <f t="shared" si="67"/>
        <v>2003.3457115691656</v>
      </c>
      <c r="M146" s="5">
        <f t="shared" si="68"/>
        <v>8013.3828462766623</v>
      </c>
      <c r="N146" s="5">
        <f t="shared" si="69"/>
        <v>40.799999999999997</v>
      </c>
      <c r="O146" s="5">
        <f t="shared" si="70"/>
        <v>7.5888000000000009</v>
      </c>
      <c r="P146" s="5">
        <f t="shared" si="71"/>
        <v>14.239199999999999</v>
      </c>
      <c r="Q146" s="5">
        <f t="shared" si="72"/>
        <v>60811.959743824344</v>
      </c>
      <c r="R146" s="5">
        <f t="shared" si="73"/>
        <v>28526.04025617566</v>
      </c>
      <c r="S146" s="5">
        <f t="shared" si="74"/>
        <v>89338</v>
      </c>
    </row>
    <row r="147" spans="1:19" ht="31.2" x14ac:dyDescent="0.2">
      <c r="A147" s="6" t="s">
        <v>96</v>
      </c>
      <c r="B147" s="6" t="s">
        <v>102</v>
      </c>
      <c r="C147" s="7">
        <v>18.899999999999999</v>
      </c>
      <c r="D147" s="10">
        <f t="shared" si="47"/>
        <v>1.3475699999999997</v>
      </c>
      <c r="E147" s="7">
        <v>40.6</v>
      </c>
      <c r="F147" s="10">
        <f t="shared" si="48"/>
        <v>2.8947800000000004</v>
      </c>
      <c r="G147" s="5">
        <f t="shared" si="49"/>
        <v>8.2850599999999996</v>
      </c>
      <c r="H147" s="4">
        <v>7.13</v>
      </c>
      <c r="I147" s="8">
        <v>66391</v>
      </c>
      <c r="J147" s="5">
        <f t="shared" si="65"/>
        <v>8013.3396740639182</v>
      </c>
      <c r="K147" s="5">
        <f t="shared" si="66"/>
        <v>32053.358696255673</v>
      </c>
      <c r="L147" s="5">
        <f t="shared" si="67"/>
        <v>2003.3349185159796</v>
      </c>
      <c r="M147" s="5">
        <f t="shared" si="68"/>
        <v>8013.3396740639182</v>
      </c>
      <c r="N147" s="5">
        <f t="shared" si="69"/>
        <v>28.52</v>
      </c>
      <c r="O147" s="5">
        <f t="shared" si="70"/>
        <v>5.3902799999999989</v>
      </c>
      <c r="P147" s="5">
        <f t="shared" si="71"/>
        <v>11.579120000000001</v>
      </c>
      <c r="Q147" s="5">
        <f t="shared" si="72"/>
        <v>43194.144578313251</v>
      </c>
      <c r="R147" s="5">
        <f t="shared" si="73"/>
        <v>23196.855421686752</v>
      </c>
      <c r="S147" s="5">
        <f t="shared" si="74"/>
        <v>66391</v>
      </c>
    </row>
    <row r="148" spans="1:19" ht="46.8" x14ac:dyDescent="0.2">
      <c r="A148" s="6" t="s">
        <v>87</v>
      </c>
      <c r="B148" s="6" t="s">
        <v>102</v>
      </c>
      <c r="C148" s="7">
        <v>7.1</v>
      </c>
      <c r="D148" s="10">
        <f t="shared" si="47"/>
        <v>0.65319999999999989</v>
      </c>
      <c r="E148" s="7">
        <v>42.9</v>
      </c>
      <c r="F148" s="10">
        <f t="shared" si="48"/>
        <v>3.9467999999999996</v>
      </c>
      <c r="G148" s="5">
        <f t="shared" si="49"/>
        <v>6.5595999999999997</v>
      </c>
      <c r="H148" s="4">
        <v>9.1999999999999993</v>
      </c>
      <c r="I148" s="8">
        <v>52565</v>
      </c>
      <c r="J148" s="5">
        <f t="shared" si="65"/>
        <v>8013.4459418257211</v>
      </c>
      <c r="K148" s="5">
        <f t="shared" si="66"/>
        <v>32053.783767302884</v>
      </c>
      <c r="L148" s="5">
        <f t="shared" si="67"/>
        <v>2003.3614854564303</v>
      </c>
      <c r="M148" s="5">
        <f t="shared" si="68"/>
        <v>8013.4459418257211</v>
      </c>
      <c r="N148" s="5">
        <f t="shared" si="69"/>
        <v>36.799999999999997</v>
      </c>
      <c r="O148" s="5">
        <f t="shared" si="70"/>
        <v>2.6127999999999996</v>
      </c>
      <c r="P148" s="5">
        <f t="shared" si="71"/>
        <v>15.787199999999999</v>
      </c>
      <c r="Q148" s="5">
        <f t="shared" si="72"/>
        <v>20937.531556802242</v>
      </c>
      <c r="R148" s="5">
        <f t="shared" si="73"/>
        <v>31627.468443197755</v>
      </c>
      <c r="S148" s="5">
        <f t="shared" si="74"/>
        <v>52565</v>
      </c>
    </row>
    <row r="149" spans="1:19" ht="31.2" x14ac:dyDescent="0.2">
      <c r="A149" s="6" t="s">
        <v>100</v>
      </c>
      <c r="B149" s="6" t="s">
        <v>102</v>
      </c>
      <c r="C149" s="7">
        <v>11.5</v>
      </c>
      <c r="D149" s="10">
        <f t="shared" si="47"/>
        <v>1.6445000000000001</v>
      </c>
      <c r="E149" s="7">
        <v>21.2</v>
      </c>
      <c r="F149" s="10">
        <f t="shared" si="48"/>
        <v>3.0316000000000001</v>
      </c>
      <c r="G149" s="5">
        <f t="shared" si="49"/>
        <v>9.6096000000000004</v>
      </c>
      <c r="H149" s="4">
        <v>14.3</v>
      </c>
      <c r="I149" s="8">
        <v>77005</v>
      </c>
      <c r="J149" s="5">
        <f t="shared" si="65"/>
        <v>8013.3408258408253</v>
      </c>
      <c r="K149" s="5">
        <f t="shared" si="66"/>
        <v>32053.363303363301</v>
      </c>
      <c r="L149" s="5">
        <f t="shared" si="67"/>
        <v>2003.3352064602063</v>
      </c>
      <c r="M149" s="5">
        <f t="shared" si="68"/>
        <v>8013.3408258408253</v>
      </c>
      <c r="N149" s="5">
        <f t="shared" si="69"/>
        <v>57.2</v>
      </c>
      <c r="O149" s="5">
        <f t="shared" si="70"/>
        <v>6.5780000000000003</v>
      </c>
      <c r="P149" s="5">
        <f t="shared" si="71"/>
        <v>12.1264</v>
      </c>
      <c r="Q149" s="5">
        <f t="shared" si="72"/>
        <v>52711.755952380954</v>
      </c>
      <c r="R149" s="5">
        <f t="shared" si="73"/>
        <v>24293.244047619046</v>
      </c>
      <c r="S149" s="5">
        <f t="shared" si="74"/>
        <v>77005</v>
      </c>
    </row>
    <row r="150" spans="1:19" ht="31.2" x14ac:dyDescent="0.2">
      <c r="A150" s="6" t="s">
        <v>88</v>
      </c>
      <c r="B150" s="6" t="s">
        <v>102</v>
      </c>
      <c r="C150" s="7">
        <v>27.6</v>
      </c>
      <c r="D150" s="10">
        <f t="shared" si="47"/>
        <v>6.1548000000000007</v>
      </c>
      <c r="E150" s="7">
        <v>43.7</v>
      </c>
      <c r="F150" s="10">
        <f t="shared" si="48"/>
        <v>9.7451000000000008</v>
      </c>
      <c r="G150" s="5">
        <f t="shared" si="49"/>
        <v>34.3643</v>
      </c>
      <c r="H150" s="4">
        <v>22.3</v>
      </c>
      <c r="I150" s="8">
        <v>275374</v>
      </c>
      <c r="J150" s="5">
        <f t="shared" si="65"/>
        <v>8013.37434488699</v>
      </c>
      <c r="K150" s="5">
        <f t="shared" si="66"/>
        <v>32053.49737954796</v>
      </c>
      <c r="L150" s="5">
        <f t="shared" si="67"/>
        <v>2003.3435862217475</v>
      </c>
      <c r="M150" s="5">
        <f t="shared" si="68"/>
        <v>8013.37434488699</v>
      </c>
      <c r="N150" s="5">
        <f t="shared" si="69"/>
        <v>89.2</v>
      </c>
      <c r="O150" s="5">
        <f t="shared" si="70"/>
        <v>24.619200000000003</v>
      </c>
      <c r="P150" s="5">
        <f t="shared" si="71"/>
        <v>38.980400000000003</v>
      </c>
      <c r="Q150" s="5">
        <f t="shared" si="72"/>
        <v>197282.8656716418</v>
      </c>
      <c r="R150" s="5">
        <f t="shared" si="73"/>
        <v>78091.13432835821</v>
      </c>
      <c r="S150" s="5">
        <f t="shared" si="74"/>
        <v>275374</v>
      </c>
    </row>
    <row r="151" spans="1:19" ht="31.2" x14ac:dyDescent="0.2">
      <c r="A151" s="6" t="s">
        <v>101</v>
      </c>
      <c r="B151" s="6" t="s">
        <v>102</v>
      </c>
      <c r="C151" s="7">
        <v>5</v>
      </c>
      <c r="D151" s="10">
        <f t="shared" si="47"/>
        <v>0.47000000000000003</v>
      </c>
      <c r="E151" s="7">
        <v>15</v>
      </c>
      <c r="F151" s="10">
        <f t="shared" si="48"/>
        <v>1.41</v>
      </c>
      <c r="G151" s="5">
        <f t="shared" si="49"/>
        <v>3.29</v>
      </c>
      <c r="H151" s="4">
        <v>9.4</v>
      </c>
      <c r="I151" s="8">
        <v>26364</v>
      </c>
      <c r="J151" s="5">
        <f t="shared" si="65"/>
        <v>8013.3738601823707</v>
      </c>
      <c r="K151" s="5">
        <f t="shared" ref="K151" si="75">(J151*4)</f>
        <v>32053.495440729483</v>
      </c>
      <c r="L151" s="5">
        <f t="shared" ref="L151" si="76">(J151/4)</f>
        <v>2003.3434650455927</v>
      </c>
      <c r="M151" s="5">
        <f t="shared" ref="M151" si="77">(K151/4)</f>
        <v>8013.3738601823707</v>
      </c>
      <c r="N151" s="5">
        <f t="shared" si="69"/>
        <v>37.6</v>
      </c>
      <c r="O151" s="5">
        <f t="shared" si="70"/>
        <v>1.8800000000000001</v>
      </c>
      <c r="P151" s="5">
        <f t="shared" si="71"/>
        <v>5.64</v>
      </c>
      <c r="Q151" s="5">
        <f t="shared" si="72"/>
        <v>15065.142857142857</v>
      </c>
      <c r="R151" s="5">
        <f t="shared" si="73"/>
        <v>11298.857142857141</v>
      </c>
      <c r="S151" s="5">
        <f t="shared" si="74"/>
        <v>26364</v>
      </c>
    </row>
    <row r="152" spans="1:19" ht="46.8" x14ac:dyDescent="0.2">
      <c r="A152" s="6" t="s">
        <v>36</v>
      </c>
      <c r="B152" s="6" t="s">
        <v>104</v>
      </c>
      <c r="C152" s="7">
        <v>35.700000000000003</v>
      </c>
      <c r="D152" s="10">
        <f t="shared" si="47"/>
        <v>7.854000000000001</v>
      </c>
      <c r="E152" s="7">
        <v>48.6</v>
      </c>
      <c r="F152" s="10">
        <f t="shared" si="48"/>
        <v>10.692</v>
      </c>
      <c r="G152" s="5">
        <f t="shared" si="49"/>
        <v>42.108000000000004</v>
      </c>
      <c r="H152" s="4">
        <v>22</v>
      </c>
      <c r="I152" s="8">
        <v>438655</v>
      </c>
      <c r="J152" s="5">
        <f t="shared" ref="J152:J201" si="78">(I152/G152)</f>
        <v>10417.379120357176</v>
      </c>
      <c r="K152" s="5">
        <f t="shared" ref="K152:K201" si="79">(J152*4)</f>
        <v>41669.516481428705</v>
      </c>
      <c r="L152" s="5">
        <f t="shared" ref="L152:L188" si="80">(J152/4)</f>
        <v>2604.3447800892941</v>
      </c>
      <c r="M152" s="5">
        <f t="shared" ref="M152:M188" si="81">(K152/4)</f>
        <v>10417.379120357176</v>
      </c>
      <c r="N152" s="5">
        <f t="shared" si="69"/>
        <v>88</v>
      </c>
      <c r="O152" s="5">
        <f t="shared" si="70"/>
        <v>31.416000000000004</v>
      </c>
      <c r="P152" s="5">
        <f t="shared" si="71"/>
        <v>42.768000000000001</v>
      </c>
      <c r="Q152" s="5">
        <f t="shared" si="72"/>
        <v>327272.38244514109</v>
      </c>
      <c r="R152" s="5">
        <f t="shared" si="73"/>
        <v>111382.61755485894</v>
      </c>
      <c r="S152" s="5">
        <f t="shared" si="74"/>
        <v>438655</v>
      </c>
    </row>
    <row r="153" spans="1:19" ht="46.8" x14ac:dyDescent="0.2">
      <c r="A153" s="6" t="s">
        <v>37</v>
      </c>
      <c r="B153" s="6" t="s">
        <v>104</v>
      </c>
      <c r="C153" s="7">
        <v>14.5</v>
      </c>
      <c r="D153" s="10">
        <f t="shared" ref="D153:D217" si="82">((C153/100)*H153)</f>
        <v>2.8129999999999997</v>
      </c>
      <c r="E153" s="7">
        <v>33.299999999999997</v>
      </c>
      <c r="F153" s="10">
        <f t="shared" ref="F153:F201" si="83">((E153/100)*H153)</f>
        <v>6.4601999999999986</v>
      </c>
      <c r="G153" s="5">
        <f t="shared" ref="G153:G201" si="84">((D153*4)+F153)</f>
        <v>17.712199999999996</v>
      </c>
      <c r="H153" s="4">
        <v>19.399999999999999</v>
      </c>
      <c r="I153" s="8">
        <v>184515</v>
      </c>
      <c r="J153" s="5">
        <f t="shared" si="78"/>
        <v>10417.395919196941</v>
      </c>
      <c r="K153" s="5">
        <f t="shared" si="79"/>
        <v>41669.583676787763</v>
      </c>
      <c r="L153" s="5">
        <f t="shared" si="80"/>
        <v>2604.3489797992352</v>
      </c>
      <c r="M153" s="5">
        <f t="shared" si="81"/>
        <v>10417.395919196941</v>
      </c>
      <c r="N153" s="5">
        <f t="shared" si="69"/>
        <v>77.599999999999994</v>
      </c>
      <c r="O153" s="5">
        <f t="shared" si="70"/>
        <v>11.251999999999999</v>
      </c>
      <c r="P153" s="5">
        <f t="shared" si="71"/>
        <v>25.840799999999994</v>
      </c>
      <c r="Q153" s="5">
        <f t="shared" si="72"/>
        <v>117216.53888280396</v>
      </c>
      <c r="R153" s="5">
        <f t="shared" si="73"/>
        <v>67298.461117196057</v>
      </c>
      <c r="S153" s="5">
        <f t="shared" si="74"/>
        <v>184515</v>
      </c>
    </row>
    <row r="154" spans="1:19" ht="46.8" x14ac:dyDescent="0.2">
      <c r="A154" s="6" t="s">
        <v>28</v>
      </c>
      <c r="B154" s="6" t="s">
        <v>104</v>
      </c>
      <c r="C154" s="7">
        <v>43.2</v>
      </c>
      <c r="D154" s="10">
        <f t="shared" si="82"/>
        <v>14.860800000000001</v>
      </c>
      <c r="E154" s="7">
        <v>40.700000000000003</v>
      </c>
      <c r="F154" s="10">
        <f t="shared" si="83"/>
        <v>14.0008</v>
      </c>
      <c r="G154" s="5">
        <f t="shared" si="84"/>
        <v>73.444000000000003</v>
      </c>
      <c r="H154" s="4">
        <v>34.4</v>
      </c>
      <c r="I154" s="8">
        <v>765094</v>
      </c>
      <c r="J154" s="5">
        <f t="shared" si="78"/>
        <v>10417.379227710908</v>
      </c>
      <c r="K154" s="5">
        <f t="shared" si="79"/>
        <v>41669.516910843631</v>
      </c>
      <c r="L154" s="5">
        <f t="shared" si="80"/>
        <v>2604.3448069277269</v>
      </c>
      <c r="M154" s="5">
        <f t="shared" si="81"/>
        <v>10417.379227710908</v>
      </c>
      <c r="N154" s="5">
        <f t="shared" si="69"/>
        <v>137.6</v>
      </c>
      <c r="O154" s="5">
        <f t="shared" si="70"/>
        <v>59.443200000000004</v>
      </c>
      <c r="P154" s="5">
        <f t="shared" si="71"/>
        <v>56.0032</v>
      </c>
      <c r="Q154" s="5">
        <f t="shared" si="72"/>
        <v>619242.35690866504</v>
      </c>
      <c r="R154" s="5">
        <f t="shared" si="73"/>
        <v>145851.64309133487</v>
      </c>
      <c r="S154" s="5">
        <f t="shared" si="74"/>
        <v>765093.99999999988</v>
      </c>
    </row>
    <row r="155" spans="1:19" ht="46.8" x14ac:dyDescent="0.2">
      <c r="A155" s="6" t="s">
        <v>103</v>
      </c>
      <c r="B155" s="6" t="s">
        <v>104</v>
      </c>
      <c r="C155" s="7">
        <v>17.8</v>
      </c>
      <c r="D155" s="10">
        <f t="shared" si="82"/>
        <v>2.4920000000000004</v>
      </c>
      <c r="E155" s="7">
        <v>64.400000000000006</v>
      </c>
      <c r="F155" s="10">
        <f t="shared" si="83"/>
        <v>9.016</v>
      </c>
      <c r="G155" s="5">
        <f t="shared" si="84"/>
        <v>18.984000000000002</v>
      </c>
      <c r="H155" s="4">
        <v>14</v>
      </c>
      <c r="I155" s="8">
        <v>197764</v>
      </c>
      <c r="J155" s="5">
        <f t="shared" si="78"/>
        <v>10417.404129793509</v>
      </c>
      <c r="K155" s="5">
        <f t="shared" si="79"/>
        <v>41669.616519174037</v>
      </c>
      <c r="L155" s="5">
        <f t="shared" si="80"/>
        <v>2604.3510324483773</v>
      </c>
      <c r="M155" s="5">
        <f t="shared" si="81"/>
        <v>10417.404129793509</v>
      </c>
      <c r="N155" s="5">
        <f t="shared" si="69"/>
        <v>56</v>
      </c>
      <c r="O155" s="5">
        <f t="shared" si="70"/>
        <v>9.9680000000000017</v>
      </c>
      <c r="P155" s="5">
        <f t="shared" si="71"/>
        <v>36.064</v>
      </c>
      <c r="Q155" s="5">
        <f t="shared" si="72"/>
        <v>103840.68436578172</v>
      </c>
      <c r="R155" s="5">
        <f t="shared" si="73"/>
        <v>93923.315634218277</v>
      </c>
      <c r="S155" s="5">
        <f t="shared" si="74"/>
        <v>197764</v>
      </c>
    </row>
    <row r="156" spans="1:19" ht="46.8" x14ac:dyDescent="0.2">
      <c r="A156" s="6" t="s">
        <v>50</v>
      </c>
      <c r="B156" s="6" t="s">
        <v>104</v>
      </c>
      <c r="C156" s="7">
        <v>22</v>
      </c>
      <c r="D156" s="10">
        <f t="shared" si="82"/>
        <v>4.7102000000000004</v>
      </c>
      <c r="E156" s="7">
        <v>43.9</v>
      </c>
      <c r="F156" s="10">
        <f t="shared" si="83"/>
        <v>9.3989899999999995</v>
      </c>
      <c r="G156" s="5">
        <f t="shared" si="84"/>
        <v>28.239789999999999</v>
      </c>
      <c r="H156" s="4">
        <v>21.41</v>
      </c>
      <c r="I156" s="8">
        <v>294185</v>
      </c>
      <c r="J156" s="5">
        <f t="shared" si="78"/>
        <v>10417.393330474482</v>
      </c>
      <c r="K156" s="5">
        <f t="shared" si="79"/>
        <v>41669.573321897929</v>
      </c>
      <c r="L156" s="5">
        <f t="shared" si="80"/>
        <v>2604.3483326186206</v>
      </c>
      <c r="M156" s="5">
        <f t="shared" si="81"/>
        <v>10417.393330474482</v>
      </c>
      <c r="N156" s="5">
        <f t="shared" si="69"/>
        <v>85.64</v>
      </c>
      <c r="O156" s="5">
        <f t="shared" si="70"/>
        <v>18.840800000000002</v>
      </c>
      <c r="P156" s="5">
        <f t="shared" si="71"/>
        <v>37.595959999999998</v>
      </c>
      <c r="Q156" s="5">
        <f t="shared" si="72"/>
        <v>196272.02426080365</v>
      </c>
      <c r="R156" s="5">
        <f t="shared" si="73"/>
        <v>97912.97573919635</v>
      </c>
      <c r="S156" s="5">
        <f t="shared" si="74"/>
        <v>294185</v>
      </c>
    </row>
    <row r="157" spans="1:19" ht="46.8" x14ac:dyDescent="0.2">
      <c r="A157" s="6" t="s">
        <v>29</v>
      </c>
      <c r="B157" s="6" t="s">
        <v>104</v>
      </c>
      <c r="C157" s="7">
        <v>52.9</v>
      </c>
      <c r="D157" s="10">
        <f t="shared" si="82"/>
        <v>3.7030000000000003</v>
      </c>
      <c r="E157" s="7">
        <v>47.1</v>
      </c>
      <c r="F157" s="10">
        <f t="shared" si="83"/>
        <v>3.2970000000000002</v>
      </c>
      <c r="G157" s="5">
        <f t="shared" si="84"/>
        <v>18.109000000000002</v>
      </c>
      <c r="H157" s="4">
        <v>7</v>
      </c>
      <c r="I157" s="8">
        <v>188648</v>
      </c>
      <c r="J157" s="5">
        <f t="shared" si="78"/>
        <v>10417.361532939422</v>
      </c>
      <c r="K157" s="5">
        <f t="shared" si="79"/>
        <v>41669.446131757686</v>
      </c>
      <c r="L157" s="5">
        <f t="shared" si="80"/>
        <v>2604.3403832348554</v>
      </c>
      <c r="M157" s="5">
        <f t="shared" si="81"/>
        <v>10417.361532939422</v>
      </c>
      <c r="N157" s="5">
        <f t="shared" si="69"/>
        <v>28</v>
      </c>
      <c r="O157" s="5">
        <f t="shared" si="70"/>
        <v>14.812000000000001</v>
      </c>
      <c r="P157" s="5">
        <f t="shared" si="71"/>
        <v>13.188000000000001</v>
      </c>
      <c r="Q157" s="5">
        <f t="shared" si="72"/>
        <v>154301.95902589872</v>
      </c>
      <c r="R157" s="5">
        <f t="shared" si="73"/>
        <v>34346.040974101277</v>
      </c>
      <c r="S157" s="5">
        <f t="shared" si="74"/>
        <v>188648</v>
      </c>
    </row>
    <row r="158" spans="1:19" ht="31.2" x14ac:dyDescent="0.2">
      <c r="A158" s="6" t="s">
        <v>28</v>
      </c>
      <c r="B158" s="6" t="s">
        <v>105</v>
      </c>
      <c r="C158" s="7">
        <v>38.5</v>
      </c>
      <c r="D158" s="10">
        <f t="shared" si="82"/>
        <v>2.9259999999999997</v>
      </c>
      <c r="E158" s="7">
        <v>50</v>
      </c>
      <c r="F158" s="10">
        <f t="shared" si="83"/>
        <v>3.8</v>
      </c>
      <c r="G158" s="5">
        <f t="shared" si="84"/>
        <v>15.503999999999998</v>
      </c>
      <c r="H158" s="4">
        <v>7.6</v>
      </c>
      <c r="I158" s="8">
        <v>116357</v>
      </c>
      <c r="J158" s="5">
        <f t="shared" si="78"/>
        <v>7504.9664602683188</v>
      </c>
      <c r="K158" s="5">
        <f t="shared" si="79"/>
        <v>30019.865841073275</v>
      </c>
      <c r="L158" s="5">
        <f t="shared" si="80"/>
        <v>1876.2416150670797</v>
      </c>
      <c r="M158" s="5">
        <f t="shared" si="81"/>
        <v>7504.9664602683188</v>
      </c>
      <c r="N158" s="5">
        <f t="shared" si="69"/>
        <v>30.4</v>
      </c>
      <c r="O158" s="5">
        <f t="shared" si="70"/>
        <v>11.703999999999999</v>
      </c>
      <c r="P158" s="5">
        <f t="shared" si="71"/>
        <v>15.2</v>
      </c>
      <c r="Q158" s="5">
        <f t="shared" si="72"/>
        <v>87838.127450980392</v>
      </c>
      <c r="R158" s="5">
        <f t="shared" si="73"/>
        <v>28518.872549019608</v>
      </c>
      <c r="S158" s="5">
        <f t="shared" si="74"/>
        <v>116357</v>
      </c>
    </row>
    <row r="159" spans="1:19" ht="31.2" x14ac:dyDescent="0.2">
      <c r="A159" s="6" t="s">
        <v>21</v>
      </c>
      <c r="B159" s="6" t="s">
        <v>105</v>
      </c>
      <c r="C159" s="7">
        <v>28.3</v>
      </c>
      <c r="D159" s="10">
        <f t="shared" si="82"/>
        <v>9.0560000000000009</v>
      </c>
      <c r="E159" s="7">
        <v>38.1</v>
      </c>
      <c r="F159" s="10">
        <f t="shared" si="83"/>
        <v>12.192</v>
      </c>
      <c r="G159" s="5">
        <f t="shared" si="84"/>
        <v>48.416000000000004</v>
      </c>
      <c r="H159" s="4">
        <v>32</v>
      </c>
      <c r="I159" s="8">
        <v>363360</v>
      </c>
      <c r="J159" s="5">
        <f t="shared" si="78"/>
        <v>7504.9570389953724</v>
      </c>
      <c r="K159" s="5">
        <f t="shared" si="79"/>
        <v>30019.82815598149</v>
      </c>
      <c r="L159" s="5">
        <f t="shared" si="80"/>
        <v>1876.2392597488431</v>
      </c>
      <c r="M159" s="5">
        <f t="shared" si="81"/>
        <v>7504.9570389953724</v>
      </c>
      <c r="N159" s="5">
        <f t="shared" si="69"/>
        <v>128</v>
      </c>
      <c r="O159" s="5">
        <f t="shared" si="70"/>
        <v>36.224000000000004</v>
      </c>
      <c r="P159" s="5">
        <f t="shared" si="71"/>
        <v>48.768000000000001</v>
      </c>
      <c r="Q159" s="5">
        <f t="shared" si="72"/>
        <v>271859.56378056842</v>
      </c>
      <c r="R159" s="5">
        <f t="shared" si="73"/>
        <v>91500.436219431576</v>
      </c>
      <c r="S159" s="5">
        <f t="shared" si="74"/>
        <v>363360</v>
      </c>
    </row>
    <row r="160" spans="1:19" ht="31.2" x14ac:dyDescent="0.2">
      <c r="A160" s="6" t="s">
        <v>56</v>
      </c>
      <c r="B160" s="6" t="s">
        <v>105</v>
      </c>
      <c r="C160" s="7">
        <v>13.3</v>
      </c>
      <c r="D160" s="10">
        <f t="shared" si="82"/>
        <v>1.0906</v>
      </c>
      <c r="E160" s="7">
        <v>20</v>
      </c>
      <c r="F160" s="10">
        <f t="shared" si="83"/>
        <v>1.64</v>
      </c>
      <c r="G160" s="5">
        <f t="shared" si="84"/>
        <v>6.0023999999999997</v>
      </c>
      <c r="H160" s="4">
        <v>8.1999999999999993</v>
      </c>
      <c r="I160" s="8">
        <v>45048</v>
      </c>
      <c r="J160" s="5">
        <f t="shared" si="78"/>
        <v>7504.9980007996801</v>
      </c>
      <c r="K160" s="5">
        <f t="shared" si="79"/>
        <v>30019.99200319872</v>
      </c>
      <c r="L160" s="5">
        <f t="shared" si="80"/>
        <v>1876.24950019992</v>
      </c>
      <c r="M160" s="5">
        <f t="shared" si="81"/>
        <v>7504.9980007996801</v>
      </c>
      <c r="N160" s="5">
        <f t="shared" si="69"/>
        <v>32.799999999999997</v>
      </c>
      <c r="O160" s="5">
        <f t="shared" si="70"/>
        <v>4.3624000000000001</v>
      </c>
      <c r="P160" s="5">
        <f t="shared" si="71"/>
        <v>6.56</v>
      </c>
      <c r="Q160" s="5">
        <f t="shared" si="72"/>
        <v>32739.803278688523</v>
      </c>
      <c r="R160" s="5">
        <f t="shared" si="73"/>
        <v>12308.196721311475</v>
      </c>
      <c r="S160" s="5">
        <f t="shared" si="74"/>
        <v>45048</v>
      </c>
    </row>
    <row r="161" spans="1:19" ht="31.2" x14ac:dyDescent="0.2">
      <c r="A161" s="6" t="s">
        <v>30</v>
      </c>
      <c r="B161" s="6" t="s">
        <v>105</v>
      </c>
      <c r="C161" s="7">
        <v>30</v>
      </c>
      <c r="D161" s="10">
        <f t="shared" si="82"/>
        <v>4.2</v>
      </c>
      <c r="E161" s="7">
        <v>32.5</v>
      </c>
      <c r="F161" s="10">
        <f t="shared" si="83"/>
        <v>4.55</v>
      </c>
      <c r="G161" s="5">
        <f t="shared" si="84"/>
        <v>21.35</v>
      </c>
      <c r="H161" s="4">
        <v>14</v>
      </c>
      <c r="I161" s="8">
        <v>160231</v>
      </c>
      <c r="J161" s="5">
        <f t="shared" si="78"/>
        <v>7504.9648711943792</v>
      </c>
      <c r="K161" s="5">
        <f t="shared" si="79"/>
        <v>30019.859484777517</v>
      </c>
      <c r="L161" s="5">
        <f t="shared" si="80"/>
        <v>1876.2412177985948</v>
      </c>
      <c r="M161" s="5">
        <f t="shared" si="81"/>
        <v>7504.9648711943792</v>
      </c>
      <c r="N161" s="5">
        <f t="shared" si="69"/>
        <v>56</v>
      </c>
      <c r="O161" s="5">
        <f t="shared" si="70"/>
        <v>16.8</v>
      </c>
      <c r="P161" s="5">
        <f t="shared" si="71"/>
        <v>18.2</v>
      </c>
      <c r="Q161" s="5">
        <f t="shared" si="72"/>
        <v>126083.40983606558</v>
      </c>
      <c r="R161" s="5">
        <f t="shared" si="73"/>
        <v>34147.590163934423</v>
      </c>
      <c r="S161" s="5">
        <f t="shared" si="74"/>
        <v>160231</v>
      </c>
    </row>
    <row r="162" spans="1:19" ht="31.2" x14ac:dyDescent="0.2">
      <c r="A162" s="6" t="s">
        <v>31</v>
      </c>
      <c r="B162" s="6" t="s">
        <v>105</v>
      </c>
      <c r="C162" s="7">
        <v>26.7</v>
      </c>
      <c r="D162" s="10">
        <f t="shared" si="82"/>
        <v>3.88218</v>
      </c>
      <c r="E162" s="7">
        <v>44.4</v>
      </c>
      <c r="F162" s="10">
        <f t="shared" si="83"/>
        <v>6.4557599999999997</v>
      </c>
      <c r="G162" s="5">
        <f t="shared" si="84"/>
        <v>21.984479999999998</v>
      </c>
      <c r="H162" s="4">
        <v>14.54</v>
      </c>
      <c r="I162" s="8">
        <v>164993</v>
      </c>
      <c r="J162" s="5">
        <f t="shared" si="78"/>
        <v>7504.9762377822908</v>
      </c>
      <c r="K162" s="5">
        <f t="shared" si="79"/>
        <v>30019.904951129163</v>
      </c>
      <c r="L162" s="5">
        <f t="shared" si="80"/>
        <v>1876.2440594455727</v>
      </c>
      <c r="M162" s="5">
        <f t="shared" si="81"/>
        <v>7504.9762377822908</v>
      </c>
      <c r="N162" s="5">
        <f t="shared" si="69"/>
        <v>58.16</v>
      </c>
      <c r="O162" s="5">
        <f t="shared" si="70"/>
        <v>15.52872</v>
      </c>
      <c r="P162" s="5">
        <f t="shared" si="71"/>
        <v>25.823039999999999</v>
      </c>
      <c r="Q162" s="5">
        <f t="shared" si="72"/>
        <v>116542.67460317462</v>
      </c>
      <c r="R162" s="5">
        <f t="shared" si="73"/>
        <v>48450.325396825399</v>
      </c>
      <c r="S162" s="5">
        <f t="shared" si="74"/>
        <v>164993</v>
      </c>
    </row>
    <row r="163" spans="1:19" ht="31.2" x14ac:dyDescent="0.2">
      <c r="A163" s="6" t="s">
        <v>66</v>
      </c>
      <c r="B163" s="6" t="s">
        <v>105</v>
      </c>
      <c r="C163" s="7">
        <v>24.3</v>
      </c>
      <c r="D163" s="10">
        <f t="shared" si="82"/>
        <v>9.5644799999999996</v>
      </c>
      <c r="E163" s="7">
        <v>25.7</v>
      </c>
      <c r="F163" s="10">
        <f t="shared" si="83"/>
        <v>10.11552</v>
      </c>
      <c r="G163" s="5">
        <f t="shared" si="84"/>
        <v>48.373440000000002</v>
      </c>
      <c r="H163" s="4">
        <v>39.36</v>
      </c>
      <c r="I163" s="8">
        <v>363041</v>
      </c>
      <c r="J163" s="5">
        <f t="shared" si="78"/>
        <v>7504.9655348058768</v>
      </c>
      <c r="K163" s="5">
        <f t="shared" si="79"/>
        <v>30019.862139223507</v>
      </c>
      <c r="L163" s="5">
        <f t="shared" si="80"/>
        <v>1876.2413837014692</v>
      </c>
      <c r="M163" s="5">
        <f t="shared" si="81"/>
        <v>7504.9655348058768</v>
      </c>
      <c r="N163" s="5">
        <f t="shared" si="69"/>
        <v>157.44</v>
      </c>
      <c r="O163" s="5">
        <f t="shared" si="70"/>
        <v>38.257919999999999</v>
      </c>
      <c r="P163" s="5">
        <f t="shared" si="71"/>
        <v>40.46208</v>
      </c>
      <c r="Q163" s="5">
        <f t="shared" si="72"/>
        <v>287124.37103336042</v>
      </c>
      <c r="R163" s="5">
        <f t="shared" si="73"/>
        <v>75916.628966639546</v>
      </c>
      <c r="S163" s="5">
        <f t="shared" si="74"/>
        <v>363041</v>
      </c>
    </row>
    <row r="164" spans="1:19" ht="31.2" x14ac:dyDescent="0.2">
      <c r="A164" s="6" t="s">
        <v>35</v>
      </c>
      <c r="B164" s="6" t="s">
        <v>106</v>
      </c>
      <c r="C164" s="7">
        <v>4.5999999999999996</v>
      </c>
      <c r="D164" s="10">
        <f t="shared" si="82"/>
        <v>0.85099999999999998</v>
      </c>
      <c r="E164" s="7">
        <v>44.6</v>
      </c>
      <c r="F164" s="10">
        <f t="shared" si="83"/>
        <v>8.2509999999999994</v>
      </c>
      <c r="G164" s="5">
        <f t="shared" si="84"/>
        <v>11.654999999999999</v>
      </c>
      <c r="H164" s="4">
        <v>18.5</v>
      </c>
      <c r="I164" s="8">
        <v>87470</v>
      </c>
      <c r="J164" s="5">
        <f t="shared" si="78"/>
        <v>7504.933504933505</v>
      </c>
      <c r="K164" s="5">
        <f t="shared" si="79"/>
        <v>30019.73401973402</v>
      </c>
      <c r="L164" s="5">
        <f t="shared" si="80"/>
        <v>1876.2333762333762</v>
      </c>
      <c r="M164" s="5">
        <f t="shared" si="81"/>
        <v>7504.933504933505</v>
      </c>
      <c r="N164" s="5">
        <f t="shared" si="69"/>
        <v>74</v>
      </c>
      <c r="O164" s="5">
        <f t="shared" si="70"/>
        <v>3.4039999999999999</v>
      </c>
      <c r="P164" s="5">
        <f t="shared" si="71"/>
        <v>33.003999999999998</v>
      </c>
      <c r="Q164" s="5">
        <f t="shared" si="72"/>
        <v>25546.79365079365</v>
      </c>
      <c r="R164" s="5">
        <f t="shared" si="73"/>
        <v>61923.206349206346</v>
      </c>
      <c r="S164" s="5">
        <f t="shared" si="74"/>
        <v>87470</v>
      </c>
    </row>
    <row r="165" spans="1:19" ht="31.2" x14ac:dyDescent="0.2">
      <c r="A165" s="6" t="s">
        <v>40</v>
      </c>
      <c r="B165" s="6" t="s">
        <v>106</v>
      </c>
      <c r="C165" s="7">
        <v>20.399999999999999</v>
      </c>
      <c r="D165" s="10">
        <f t="shared" si="82"/>
        <v>5.1917999999999997</v>
      </c>
      <c r="E165" s="7">
        <v>41.7</v>
      </c>
      <c r="F165" s="10">
        <f t="shared" si="83"/>
        <v>10.61265</v>
      </c>
      <c r="G165" s="5">
        <f t="shared" si="84"/>
        <v>31.379849999999998</v>
      </c>
      <c r="H165" s="4">
        <v>25.45</v>
      </c>
      <c r="I165" s="8">
        <v>235504</v>
      </c>
      <c r="J165" s="5">
        <f t="shared" si="78"/>
        <v>7504.9434589394159</v>
      </c>
      <c r="K165" s="5">
        <f t="shared" si="79"/>
        <v>30019.773835757664</v>
      </c>
      <c r="L165" s="5">
        <f t="shared" si="80"/>
        <v>1876.235864734854</v>
      </c>
      <c r="M165" s="5">
        <f t="shared" si="81"/>
        <v>7504.9434589394159</v>
      </c>
      <c r="N165" s="5">
        <f t="shared" si="69"/>
        <v>101.8</v>
      </c>
      <c r="O165" s="5">
        <f t="shared" si="70"/>
        <v>20.767199999999999</v>
      </c>
      <c r="P165" s="5">
        <f t="shared" si="71"/>
        <v>42.450600000000001</v>
      </c>
      <c r="Q165" s="5">
        <f t="shared" si="72"/>
        <v>155856.66180048662</v>
      </c>
      <c r="R165" s="5">
        <f t="shared" si="73"/>
        <v>79647.338199513397</v>
      </c>
      <c r="S165" s="5">
        <f t="shared" si="74"/>
        <v>235504</v>
      </c>
    </row>
    <row r="166" spans="1:19" ht="31.2" x14ac:dyDescent="0.2">
      <c r="A166" s="6" t="s">
        <v>28</v>
      </c>
      <c r="B166" s="6" t="s">
        <v>106</v>
      </c>
      <c r="C166" s="7">
        <v>21.7</v>
      </c>
      <c r="D166" s="10">
        <f t="shared" si="82"/>
        <v>7.1827000000000005</v>
      </c>
      <c r="E166" s="7">
        <v>50.4</v>
      </c>
      <c r="F166" s="10">
        <f t="shared" si="83"/>
        <v>16.682400000000001</v>
      </c>
      <c r="G166" s="5">
        <f t="shared" si="84"/>
        <v>45.413200000000003</v>
      </c>
      <c r="H166" s="4">
        <v>33.1</v>
      </c>
      <c r="I166" s="8">
        <v>340824</v>
      </c>
      <c r="J166" s="5">
        <f t="shared" si="78"/>
        <v>7504.9545066192204</v>
      </c>
      <c r="K166" s="5">
        <f t="shared" si="79"/>
        <v>30019.818026476882</v>
      </c>
      <c r="L166" s="5">
        <f t="shared" si="80"/>
        <v>1876.2386266548051</v>
      </c>
      <c r="M166" s="5">
        <f t="shared" si="81"/>
        <v>7504.9545066192204</v>
      </c>
      <c r="N166" s="5">
        <f t="shared" si="69"/>
        <v>132.4</v>
      </c>
      <c r="O166" s="5">
        <f t="shared" si="70"/>
        <v>28.730800000000002</v>
      </c>
      <c r="P166" s="5">
        <f t="shared" si="71"/>
        <v>66.729600000000005</v>
      </c>
      <c r="Q166" s="5">
        <f t="shared" si="72"/>
        <v>215623.3469387755</v>
      </c>
      <c r="R166" s="5">
        <f t="shared" si="73"/>
        <v>125200.6530612245</v>
      </c>
      <c r="S166" s="5">
        <f t="shared" si="74"/>
        <v>340824</v>
      </c>
    </row>
    <row r="167" spans="1:19" ht="31.2" x14ac:dyDescent="0.2">
      <c r="A167" s="6" t="s">
        <v>29</v>
      </c>
      <c r="B167" s="6" t="s">
        <v>106</v>
      </c>
      <c r="C167" s="7">
        <v>23.9</v>
      </c>
      <c r="D167" s="10">
        <f t="shared" si="82"/>
        <v>7.4329000000000001</v>
      </c>
      <c r="E167" s="7">
        <v>44.9</v>
      </c>
      <c r="F167" s="10">
        <f t="shared" si="83"/>
        <v>13.963900000000001</v>
      </c>
      <c r="G167" s="5">
        <f t="shared" si="84"/>
        <v>43.695500000000003</v>
      </c>
      <c r="H167" s="4">
        <v>31.1</v>
      </c>
      <c r="I167" s="8">
        <v>327933</v>
      </c>
      <c r="J167" s="5">
        <f t="shared" si="78"/>
        <v>7504.9604650364454</v>
      </c>
      <c r="K167" s="5">
        <f t="shared" si="79"/>
        <v>30019.841860145782</v>
      </c>
      <c r="L167" s="5">
        <f t="shared" si="80"/>
        <v>1876.2401162591113</v>
      </c>
      <c r="M167" s="5">
        <f t="shared" si="81"/>
        <v>7504.9604650364454</v>
      </c>
      <c r="N167" s="5">
        <f t="shared" si="69"/>
        <v>124.4</v>
      </c>
      <c r="O167" s="5">
        <f t="shared" si="70"/>
        <v>29.7316</v>
      </c>
      <c r="P167" s="5">
        <f t="shared" si="71"/>
        <v>55.855600000000003</v>
      </c>
      <c r="Q167" s="5">
        <f t="shared" si="72"/>
        <v>223134.48256227758</v>
      </c>
      <c r="R167" s="5">
        <f t="shared" si="73"/>
        <v>104798.51743772242</v>
      </c>
      <c r="S167" s="5">
        <f t="shared" si="74"/>
        <v>327933</v>
      </c>
    </row>
    <row r="168" spans="1:19" ht="31.2" x14ac:dyDescent="0.2">
      <c r="A168" s="6" t="s">
        <v>21</v>
      </c>
      <c r="B168" s="6" t="s">
        <v>106</v>
      </c>
      <c r="C168" s="7">
        <v>34.9</v>
      </c>
      <c r="D168" s="10">
        <f t="shared" si="82"/>
        <v>33.688969999999998</v>
      </c>
      <c r="E168" s="7">
        <v>42.3</v>
      </c>
      <c r="F168" s="10">
        <f t="shared" si="83"/>
        <v>40.832189999999997</v>
      </c>
      <c r="G168" s="5">
        <f t="shared" si="84"/>
        <v>175.58806999999999</v>
      </c>
      <c r="H168" s="4">
        <v>96.53</v>
      </c>
      <c r="I168" s="8">
        <v>1317781</v>
      </c>
      <c r="J168" s="5">
        <f t="shared" si="78"/>
        <v>7504.957483728821</v>
      </c>
      <c r="K168" s="5">
        <f t="shared" si="79"/>
        <v>30019.829934915284</v>
      </c>
      <c r="L168" s="5">
        <f t="shared" si="80"/>
        <v>1876.2393709322052</v>
      </c>
      <c r="M168" s="5">
        <f t="shared" si="81"/>
        <v>7504.957483728821</v>
      </c>
      <c r="N168" s="5">
        <f t="shared" si="69"/>
        <v>386.12</v>
      </c>
      <c r="O168" s="5">
        <f t="shared" si="70"/>
        <v>134.75587999999999</v>
      </c>
      <c r="P168" s="5">
        <f t="shared" si="71"/>
        <v>163.32875999999999</v>
      </c>
      <c r="Q168" s="5">
        <f t="shared" si="72"/>
        <v>1011337.1500824629</v>
      </c>
      <c r="R168" s="5">
        <f t="shared" si="73"/>
        <v>306443.84991753713</v>
      </c>
      <c r="S168" s="5">
        <f t="shared" si="74"/>
        <v>1317781</v>
      </c>
    </row>
    <row r="169" spans="1:19" ht="46.8" x14ac:dyDescent="0.2">
      <c r="A169" s="6" t="s">
        <v>55</v>
      </c>
      <c r="B169" s="6" t="s">
        <v>106</v>
      </c>
      <c r="C169" s="7">
        <v>25</v>
      </c>
      <c r="D169" s="10">
        <f t="shared" si="82"/>
        <v>2.65</v>
      </c>
      <c r="E169" s="7">
        <v>45</v>
      </c>
      <c r="F169" s="10">
        <f t="shared" si="83"/>
        <v>4.7699999999999996</v>
      </c>
      <c r="G169" s="5">
        <f t="shared" si="84"/>
        <v>15.37</v>
      </c>
      <c r="H169" s="4">
        <v>10.6</v>
      </c>
      <c r="I169" s="8">
        <v>115351</v>
      </c>
      <c r="J169" s="5">
        <f t="shared" si="78"/>
        <v>7504.9446974625898</v>
      </c>
      <c r="K169" s="5">
        <f t="shared" si="79"/>
        <v>30019.778789850359</v>
      </c>
      <c r="L169" s="5">
        <f t="shared" si="80"/>
        <v>1876.2361743656475</v>
      </c>
      <c r="M169" s="5">
        <f t="shared" si="81"/>
        <v>7504.9446974625898</v>
      </c>
      <c r="N169" s="5">
        <f t="shared" si="69"/>
        <v>42.4</v>
      </c>
      <c r="O169" s="5">
        <f t="shared" si="70"/>
        <v>10.6</v>
      </c>
      <c r="P169" s="5">
        <f t="shared" si="71"/>
        <v>19.079999999999998</v>
      </c>
      <c r="Q169" s="5">
        <f t="shared" si="72"/>
        <v>79552.413793103449</v>
      </c>
      <c r="R169" s="5">
        <f t="shared" si="73"/>
        <v>35798.586206896551</v>
      </c>
      <c r="S169" s="5">
        <f t="shared" si="74"/>
        <v>115351</v>
      </c>
    </row>
    <row r="170" spans="1:19" ht="31.2" x14ac:dyDescent="0.2">
      <c r="A170" s="6" t="s">
        <v>34</v>
      </c>
      <c r="B170" s="6" t="s">
        <v>108</v>
      </c>
      <c r="C170" s="7">
        <v>13</v>
      </c>
      <c r="D170" s="10">
        <f t="shared" si="82"/>
        <v>2.1840000000000002</v>
      </c>
      <c r="E170" s="7">
        <v>42.6</v>
      </c>
      <c r="F170" s="10">
        <f t="shared" si="83"/>
        <v>7.1568000000000005</v>
      </c>
      <c r="G170" s="5">
        <f t="shared" si="84"/>
        <v>15.892800000000001</v>
      </c>
      <c r="H170" s="4">
        <v>16.8</v>
      </c>
      <c r="I170" s="8">
        <v>119275</v>
      </c>
      <c r="J170" s="5">
        <f t="shared" si="78"/>
        <v>7504.9708043894088</v>
      </c>
      <c r="K170" s="5">
        <f t="shared" si="79"/>
        <v>30019.883217557635</v>
      </c>
      <c r="L170" s="5">
        <f t="shared" si="80"/>
        <v>1876.2427010973522</v>
      </c>
      <c r="M170" s="5">
        <f t="shared" si="81"/>
        <v>7504.9708043894088</v>
      </c>
      <c r="N170" s="5">
        <f t="shared" si="69"/>
        <v>67.2</v>
      </c>
      <c r="O170" s="5">
        <f t="shared" si="70"/>
        <v>8.7360000000000007</v>
      </c>
      <c r="P170" s="5">
        <f t="shared" si="71"/>
        <v>28.627200000000002</v>
      </c>
      <c r="Q170" s="5">
        <f t="shared" si="72"/>
        <v>65563.424947145875</v>
      </c>
      <c r="R170" s="5">
        <f t="shared" si="73"/>
        <v>53711.575052854125</v>
      </c>
      <c r="S170" s="5">
        <f t="shared" si="74"/>
        <v>119275</v>
      </c>
    </row>
    <row r="171" spans="1:19" ht="31.2" x14ac:dyDescent="0.2">
      <c r="A171" s="6" t="s">
        <v>107</v>
      </c>
      <c r="B171" s="6" t="s">
        <v>108</v>
      </c>
      <c r="C171" s="7">
        <v>22.9</v>
      </c>
      <c r="D171" s="10">
        <f t="shared" si="82"/>
        <v>4.8204500000000001</v>
      </c>
      <c r="E171" s="7">
        <v>46.8</v>
      </c>
      <c r="F171" s="10">
        <f t="shared" si="83"/>
        <v>9.8513999999999999</v>
      </c>
      <c r="G171" s="5">
        <f t="shared" si="84"/>
        <v>29.133200000000002</v>
      </c>
      <c r="H171" s="4">
        <v>21.05</v>
      </c>
      <c r="I171" s="8">
        <v>218643</v>
      </c>
      <c r="J171" s="5">
        <f t="shared" si="78"/>
        <v>7504.9428143835894</v>
      </c>
      <c r="K171" s="5">
        <f t="shared" si="79"/>
        <v>30019.771257534358</v>
      </c>
      <c r="L171" s="5">
        <f t="shared" si="80"/>
        <v>1876.2357035958973</v>
      </c>
      <c r="M171" s="5">
        <f t="shared" si="81"/>
        <v>7504.9428143835894</v>
      </c>
      <c r="N171" s="5">
        <f t="shared" si="69"/>
        <v>84.2</v>
      </c>
      <c r="O171" s="5">
        <f t="shared" si="70"/>
        <v>19.2818</v>
      </c>
      <c r="P171" s="5">
        <f t="shared" si="71"/>
        <v>39.4056</v>
      </c>
      <c r="Q171" s="5">
        <f t="shared" si="72"/>
        <v>144708.80635838149</v>
      </c>
      <c r="R171" s="5">
        <f t="shared" si="73"/>
        <v>73934.193641618491</v>
      </c>
      <c r="S171" s="5">
        <f t="shared" si="74"/>
        <v>218643</v>
      </c>
    </row>
    <row r="172" spans="1:19" ht="31.2" x14ac:dyDescent="0.2">
      <c r="A172" s="6" t="s">
        <v>37</v>
      </c>
      <c r="B172" s="6" t="s">
        <v>108</v>
      </c>
      <c r="C172" s="7">
        <v>33.299999999999997</v>
      </c>
      <c r="D172" s="10">
        <f t="shared" si="82"/>
        <v>2.9969999999999999</v>
      </c>
      <c r="E172" s="7">
        <v>33.4</v>
      </c>
      <c r="F172" s="10">
        <f t="shared" si="83"/>
        <v>3.0059999999999998</v>
      </c>
      <c r="G172" s="5">
        <f t="shared" si="84"/>
        <v>14.994</v>
      </c>
      <c r="H172" s="4">
        <v>9</v>
      </c>
      <c r="I172" s="8">
        <v>112529</v>
      </c>
      <c r="J172" s="5">
        <f t="shared" si="78"/>
        <v>7504.935307456316</v>
      </c>
      <c r="K172" s="5">
        <f t="shared" si="79"/>
        <v>30019.741229825264</v>
      </c>
      <c r="L172" s="5">
        <f t="shared" si="80"/>
        <v>1876.233826864079</v>
      </c>
      <c r="M172" s="5">
        <f t="shared" si="81"/>
        <v>7504.935307456316</v>
      </c>
      <c r="N172" s="5">
        <f t="shared" si="69"/>
        <v>36</v>
      </c>
      <c r="O172" s="5">
        <f t="shared" si="70"/>
        <v>11.988</v>
      </c>
      <c r="P172" s="5">
        <f t="shared" si="71"/>
        <v>12.023999999999999</v>
      </c>
      <c r="Q172" s="5">
        <f t="shared" si="72"/>
        <v>89969.164465786307</v>
      </c>
      <c r="R172" s="5">
        <f t="shared" si="73"/>
        <v>22559.835534213686</v>
      </c>
      <c r="S172" s="5">
        <f t="shared" si="74"/>
        <v>112529</v>
      </c>
    </row>
    <row r="173" spans="1:19" ht="31.2" x14ac:dyDescent="0.2">
      <c r="A173" s="6" t="s">
        <v>40</v>
      </c>
      <c r="B173" s="6" t="s">
        <v>108</v>
      </c>
      <c r="C173" s="7">
        <v>23.2</v>
      </c>
      <c r="D173" s="10">
        <f t="shared" si="82"/>
        <v>7.8184000000000005</v>
      </c>
      <c r="E173" s="7">
        <v>47.5</v>
      </c>
      <c r="F173" s="10">
        <f t="shared" si="83"/>
        <v>16.0075</v>
      </c>
      <c r="G173" s="5">
        <f t="shared" si="84"/>
        <v>47.281100000000002</v>
      </c>
      <c r="H173" s="4">
        <v>33.700000000000003</v>
      </c>
      <c r="I173" s="8">
        <v>354843</v>
      </c>
      <c r="J173" s="5">
        <f t="shared" si="78"/>
        <v>7504.9649860092086</v>
      </c>
      <c r="K173" s="5">
        <f t="shared" si="79"/>
        <v>30019.859944036834</v>
      </c>
      <c r="L173" s="5">
        <f t="shared" si="80"/>
        <v>1876.2412465023021</v>
      </c>
      <c r="M173" s="5">
        <f t="shared" si="81"/>
        <v>7504.9649860092086</v>
      </c>
      <c r="N173" s="5">
        <f t="shared" si="69"/>
        <v>134.80000000000001</v>
      </c>
      <c r="O173" s="5">
        <f t="shared" si="70"/>
        <v>31.273600000000002</v>
      </c>
      <c r="P173" s="5">
        <f t="shared" si="71"/>
        <v>64.03</v>
      </c>
      <c r="Q173" s="5">
        <f t="shared" si="72"/>
        <v>234707.2729864576</v>
      </c>
      <c r="R173" s="5">
        <f t="shared" si="73"/>
        <v>120135.7270135424</v>
      </c>
      <c r="S173" s="5">
        <f t="shared" si="74"/>
        <v>354843</v>
      </c>
    </row>
    <row r="174" spans="1:19" ht="31.2" x14ac:dyDescent="0.2">
      <c r="A174" s="6" t="s">
        <v>28</v>
      </c>
      <c r="B174" s="6" t="s">
        <v>108</v>
      </c>
      <c r="C174" s="7">
        <v>32.5</v>
      </c>
      <c r="D174" s="10">
        <f t="shared" si="82"/>
        <v>12.090000000000002</v>
      </c>
      <c r="E174" s="7">
        <v>47.2</v>
      </c>
      <c r="F174" s="10">
        <f t="shared" si="83"/>
        <v>17.558400000000002</v>
      </c>
      <c r="G174" s="5">
        <f t="shared" si="84"/>
        <v>65.918400000000005</v>
      </c>
      <c r="H174" s="4">
        <v>37.200000000000003</v>
      </c>
      <c r="I174" s="8">
        <v>494715</v>
      </c>
      <c r="J174" s="5">
        <f t="shared" si="78"/>
        <v>7504.9606786572485</v>
      </c>
      <c r="K174" s="5">
        <f t="shared" si="79"/>
        <v>30019.842714628994</v>
      </c>
      <c r="L174" s="5">
        <f t="shared" si="80"/>
        <v>1876.2401696643121</v>
      </c>
      <c r="M174" s="5">
        <f t="shared" si="81"/>
        <v>7504.9606786572485</v>
      </c>
      <c r="N174" s="5">
        <f t="shared" si="69"/>
        <v>148.80000000000001</v>
      </c>
      <c r="O174" s="5">
        <f t="shared" si="70"/>
        <v>48.360000000000007</v>
      </c>
      <c r="P174" s="5">
        <f t="shared" si="71"/>
        <v>70.23360000000001</v>
      </c>
      <c r="Q174" s="5">
        <f t="shared" si="72"/>
        <v>362939.89841986459</v>
      </c>
      <c r="R174" s="5">
        <f t="shared" si="73"/>
        <v>131775.10158013544</v>
      </c>
      <c r="S174" s="5">
        <f t="shared" si="74"/>
        <v>494715</v>
      </c>
    </row>
    <row r="175" spans="1:19" ht="31.2" x14ac:dyDescent="0.2">
      <c r="A175" s="6" t="s">
        <v>38</v>
      </c>
      <c r="B175" s="6" t="s">
        <v>108</v>
      </c>
      <c r="C175" s="7">
        <v>26.3</v>
      </c>
      <c r="D175" s="10">
        <f t="shared" si="82"/>
        <v>3.2612000000000001</v>
      </c>
      <c r="E175" s="7">
        <v>50</v>
      </c>
      <c r="F175" s="10">
        <f t="shared" si="83"/>
        <v>6.2</v>
      </c>
      <c r="G175" s="5">
        <f t="shared" si="84"/>
        <v>19.244800000000001</v>
      </c>
      <c r="H175" s="4">
        <v>12.4</v>
      </c>
      <c r="I175" s="8">
        <v>144431</v>
      </c>
      <c r="J175" s="5">
        <f t="shared" si="78"/>
        <v>7504.9363984037245</v>
      </c>
      <c r="K175" s="5">
        <f t="shared" si="79"/>
        <v>30019.745593614898</v>
      </c>
      <c r="L175" s="5">
        <f t="shared" si="80"/>
        <v>1876.2340996009311</v>
      </c>
      <c r="M175" s="5">
        <f t="shared" si="81"/>
        <v>7504.9363984037245</v>
      </c>
      <c r="N175" s="5">
        <f t="shared" si="69"/>
        <v>49.6</v>
      </c>
      <c r="O175" s="5">
        <f t="shared" si="70"/>
        <v>13.0448</v>
      </c>
      <c r="P175" s="5">
        <f t="shared" si="71"/>
        <v>24.8</v>
      </c>
      <c r="Q175" s="5">
        <f t="shared" si="72"/>
        <v>97900.39432989691</v>
      </c>
      <c r="R175" s="5">
        <f t="shared" si="73"/>
        <v>46530.60567010309</v>
      </c>
      <c r="S175" s="5">
        <f t="shared" si="74"/>
        <v>144431</v>
      </c>
    </row>
    <row r="176" spans="1:19" ht="46.8" x14ac:dyDescent="0.2">
      <c r="A176" s="6" t="s">
        <v>85</v>
      </c>
      <c r="B176" s="9" t="s">
        <v>109</v>
      </c>
      <c r="C176" s="7">
        <v>1.8</v>
      </c>
      <c r="D176" s="10">
        <f t="shared" si="82"/>
        <v>0.23760000000000001</v>
      </c>
      <c r="E176" s="7">
        <v>52.7</v>
      </c>
      <c r="F176" s="10">
        <f t="shared" si="83"/>
        <v>6.9564000000000004</v>
      </c>
      <c r="G176" s="5">
        <f t="shared" si="84"/>
        <v>7.9068000000000005</v>
      </c>
      <c r="H176" s="4">
        <v>13.2</v>
      </c>
      <c r="I176" s="8">
        <v>59340</v>
      </c>
      <c r="J176" s="5">
        <f t="shared" si="78"/>
        <v>7504.9324631962354</v>
      </c>
      <c r="K176" s="5">
        <f t="shared" si="79"/>
        <v>30019.729852784942</v>
      </c>
      <c r="L176" s="5">
        <f t="shared" si="80"/>
        <v>1876.2331157990589</v>
      </c>
      <c r="M176" s="5">
        <f t="shared" si="81"/>
        <v>7504.9324631962354</v>
      </c>
      <c r="N176" s="5">
        <f t="shared" si="69"/>
        <v>52.8</v>
      </c>
      <c r="O176" s="5">
        <f t="shared" si="70"/>
        <v>0.95040000000000002</v>
      </c>
      <c r="P176" s="5">
        <f t="shared" si="71"/>
        <v>27.825600000000001</v>
      </c>
      <c r="Q176" s="5">
        <f t="shared" si="72"/>
        <v>7132.6878130217019</v>
      </c>
      <c r="R176" s="5">
        <f t="shared" si="73"/>
        <v>52207.312186978292</v>
      </c>
      <c r="S176" s="5">
        <f t="shared" si="74"/>
        <v>59339.999999999993</v>
      </c>
    </row>
    <row r="177" spans="1:19" ht="31.2" x14ac:dyDescent="0.2">
      <c r="A177" s="6" t="s">
        <v>86</v>
      </c>
      <c r="B177" s="9" t="s">
        <v>109</v>
      </c>
      <c r="C177" s="7">
        <v>19</v>
      </c>
      <c r="D177" s="10">
        <f t="shared" si="82"/>
        <v>0.95</v>
      </c>
      <c r="E177" s="7">
        <v>38.1</v>
      </c>
      <c r="F177" s="10">
        <f t="shared" si="83"/>
        <v>1.905</v>
      </c>
      <c r="G177" s="5">
        <f t="shared" si="84"/>
        <v>5.7050000000000001</v>
      </c>
      <c r="H177" s="4">
        <v>5</v>
      </c>
      <c r="I177" s="8">
        <v>42816</v>
      </c>
      <c r="J177" s="5">
        <f t="shared" si="78"/>
        <v>7504.9956178790535</v>
      </c>
      <c r="K177" s="5">
        <f t="shared" si="79"/>
        <v>30019.982471516214</v>
      </c>
      <c r="L177" s="5">
        <f t="shared" si="80"/>
        <v>1876.2489044697634</v>
      </c>
      <c r="M177" s="5">
        <f t="shared" si="81"/>
        <v>7504.9956178790535</v>
      </c>
      <c r="N177" s="5">
        <f t="shared" si="69"/>
        <v>20</v>
      </c>
      <c r="O177" s="5">
        <f t="shared" si="70"/>
        <v>3.8</v>
      </c>
      <c r="P177" s="5">
        <f t="shared" si="71"/>
        <v>7.62</v>
      </c>
      <c r="Q177" s="5">
        <f t="shared" si="72"/>
        <v>28518.983347940401</v>
      </c>
      <c r="R177" s="5">
        <f t="shared" si="73"/>
        <v>14297.016652059598</v>
      </c>
      <c r="S177" s="5">
        <f t="shared" si="74"/>
        <v>42816</v>
      </c>
    </row>
    <row r="178" spans="1:19" ht="31.2" x14ac:dyDescent="0.2">
      <c r="A178" s="6" t="s">
        <v>96</v>
      </c>
      <c r="B178" s="9" t="s">
        <v>109</v>
      </c>
      <c r="C178" s="7">
        <v>15.4</v>
      </c>
      <c r="D178" s="10">
        <f t="shared" si="82"/>
        <v>1.694</v>
      </c>
      <c r="E178" s="7">
        <v>41</v>
      </c>
      <c r="F178" s="10">
        <f t="shared" si="83"/>
        <v>4.51</v>
      </c>
      <c r="G178" s="5">
        <f t="shared" si="84"/>
        <v>11.286</v>
      </c>
      <c r="H178" s="4">
        <v>11</v>
      </c>
      <c r="I178" s="8">
        <v>84701</v>
      </c>
      <c r="J178" s="5">
        <f t="shared" si="78"/>
        <v>7504.9618996987419</v>
      </c>
      <c r="K178" s="5">
        <f t="shared" si="79"/>
        <v>30019.847598794968</v>
      </c>
      <c r="L178" s="5">
        <f t="shared" si="80"/>
        <v>1876.2404749246855</v>
      </c>
      <c r="M178" s="5">
        <f t="shared" si="81"/>
        <v>7504.9618996987419</v>
      </c>
      <c r="N178" s="5">
        <f t="shared" si="69"/>
        <v>44</v>
      </c>
      <c r="O178" s="5">
        <f t="shared" si="70"/>
        <v>6.7759999999999998</v>
      </c>
      <c r="P178" s="5">
        <f t="shared" si="71"/>
        <v>18.04</v>
      </c>
      <c r="Q178" s="5">
        <f t="shared" si="72"/>
        <v>50853.621832358673</v>
      </c>
      <c r="R178" s="5">
        <f t="shared" si="73"/>
        <v>33847.378167641327</v>
      </c>
      <c r="S178" s="5">
        <f t="shared" si="74"/>
        <v>84701</v>
      </c>
    </row>
    <row r="179" spans="1:19" ht="46.8" x14ac:dyDescent="0.2">
      <c r="A179" s="6" t="s">
        <v>87</v>
      </c>
      <c r="B179" s="9" t="s">
        <v>109</v>
      </c>
      <c r="C179" s="7">
        <v>10.9</v>
      </c>
      <c r="D179" s="10">
        <f t="shared" si="82"/>
        <v>1.4278999999999999</v>
      </c>
      <c r="E179" s="7">
        <v>38.200000000000003</v>
      </c>
      <c r="F179" s="10">
        <f t="shared" si="83"/>
        <v>5.0042</v>
      </c>
      <c r="G179" s="5">
        <f t="shared" si="84"/>
        <v>10.7158</v>
      </c>
      <c r="H179" s="4">
        <v>13.1</v>
      </c>
      <c r="I179" s="8">
        <v>80422</v>
      </c>
      <c r="J179" s="5">
        <f t="shared" si="78"/>
        <v>7504.992627708617</v>
      </c>
      <c r="K179" s="5">
        <f t="shared" si="79"/>
        <v>30019.970510834468</v>
      </c>
      <c r="L179" s="5">
        <f t="shared" si="80"/>
        <v>1876.2481569271542</v>
      </c>
      <c r="M179" s="5">
        <f t="shared" si="81"/>
        <v>7504.992627708617</v>
      </c>
      <c r="N179" s="5">
        <f t="shared" si="69"/>
        <v>52.4</v>
      </c>
      <c r="O179" s="5">
        <f t="shared" si="70"/>
        <v>5.7115999999999998</v>
      </c>
      <c r="P179" s="5">
        <f t="shared" si="71"/>
        <v>20.0168</v>
      </c>
      <c r="Q179" s="5">
        <f t="shared" si="72"/>
        <v>42865.515892420532</v>
      </c>
      <c r="R179" s="5">
        <f t="shared" si="73"/>
        <v>37556.484107579461</v>
      </c>
      <c r="S179" s="5">
        <f t="shared" si="74"/>
        <v>80422</v>
      </c>
    </row>
    <row r="180" spans="1:19" ht="31.2" x14ac:dyDescent="0.2">
      <c r="A180" s="6" t="s">
        <v>100</v>
      </c>
      <c r="B180" s="9" t="s">
        <v>109</v>
      </c>
      <c r="C180" s="7">
        <v>20</v>
      </c>
      <c r="D180" s="10">
        <f t="shared" si="82"/>
        <v>1</v>
      </c>
      <c r="E180" s="7">
        <v>30</v>
      </c>
      <c r="F180" s="10">
        <f t="shared" si="83"/>
        <v>1.5</v>
      </c>
      <c r="G180" s="5">
        <f t="shared" si="84"/>
        <v>5.5</v>
      </c>
      <c r="H180" s="4">
        <v>5</v>
      </c>
      <c r="I180" s="8">
        <v>41277</v>
      </c>
      <c r="J180" s="5">
        <f t="shared" si="78"/>
        <v>7504.909090909091</v>
      </c>
      <c r="K180" s="5">
        <f t="shared" si="79"/>
        <v>30019.636363636364</v>
      </c>
      <c r="L180" s="5">
        <f t="shared" si="80"/>
        <v>1876.2272727272727</v>
      </c>
      <c r="M180" s="5">
        <f t="shared" si="81"/>
        <v>7504.909090909091</v>
      </c>
      <c r="N180" s="5">
        <f t="shared" si="69"/>
        <v>20</v>
      </c>
      <c r="O180" s="5">
        <f t="shared" si="70"/>
        <v>4</v>
      </c>
      <c r="P180" s="5">
        <f t="shared" si="71"/>
        <v>6</v>
      </c>
      <c r="Q180" s="5">
        <f t="shared" si="72"/>
        <v>30019.636363636364</v>
      </c>
      <c r="R180" s="5">
        <f t="shared" si="73"/>
        <v>11257.363636363636</v>
      </c>
      <c r="S180" s="5">
        <f t="shared" si="74"/>
        <v>41277</v>
      </c>
    </row>
    <row r="181" spans="1:19" ht="31.2" x14ac:dyDescent="0.2">
      <c r="A181" s="6" t="s">
        <v>88</v>
      </c>
      <c r="B181" s="9" t="s">
        <v>109</v>
      </c>
      <c r="C181" s="7">
        <v>35.6</v>
      </c>
      <c r="D181" s="10">
        <f t="shared" si="82"/>
        <v>12.282000000000002</v>
      </c>
      <c r="E181" s="7">
        <v>47</v>
      </c>
      <c r="F181" s="10">
        <f t="shared" si="83"/>
        <v>16.215</v>
      </c>
      <c r="G181" s="5">
        <f t="shared" si="84"/>
        <v>65.343000000000004</v>
      </c>
      <c r="H181" s="4">
        <v>34.5</v>
      </c>
      <c r="I181" s="8">
        <v>490396</v>
      </c>
      <c r="J181" s="5">
        <f t="shared" si="78"/>
        <v>7504.9507980961998</v>
      </c>
      <c r="K181" s="5">
        <f t="shared" si="79"/>
        <v>30019.803192384799</v>
      </c>
      <c r="L181" s="5">
        <f t="shared" si="80"/>
        <v>1876.23769952405</v>
      </c>
      <c r="M181" s="5">
        <f t="shared" si="81"/>
        <v>7504.9507980961998</v>
      </c>
      <c r="N181" s="5">
        <f t="shared" si="69"/>
        <v>138</v>
      </c>
      <c r="O181" s="5">
        <f t="shared" si="70"/>
        <v>49.128000000000007</v>
      </c>
      <c r="P181" s="5">
        <f t="shared" si="71"/>
        <v>64.86</v>
      </c>
      <c r="Q181" s="5">
        <f t="shared" si="72"/>
        <v>368703.22280887014</v>
      </c>
      <c r="R181" s="5">
        <f t="shared" si="73"/>
        <v>121692.77719112988</v>
      </c>
      <c r="S181" s="5">
        <f t="shared" si="74"/>
        <v>490396</v>
      </c>
    </row>
    <row r="182" spans="1:19" ht="31.2" x14ac:dyDescent="0.2">
      <c r="A182" s="6" t="s">
        <v>28</v>
      </c>
      <c r="B182" s="6" t="s">
        <v>111</v>
      </c>
      <c r="C182" s="7">
        <v>32.9</v>
      </c>
      <c r="D182" s="10">
        <f t="shared" si="82"/>
        <v>6.5799999999999992</v>
      </c>
      <c r="E182" s="7">
        <v>40.799999999999997</v>
      </c>
      <c r="F182" s="10">
        <f t="shared" si="83"/>
        <v>8.16</v>
      </c>
      <c r="G182" s="5">
        <f t="shared" si="84"/>
        <v>34.479999999999997</v>
      </c>
      <c r="H182" s="4">
        <v>20</v>
      </c>
      <c r="I182" s="8">
        <v>258771</v>
      </c>
      <c r="J182" s="5">
        <f t="shared" si="78"/>
        <v>7504.9593967517412</v>
      </c>
      <c r="K182" s="5">
        <f t="shared" si="79"/>
        <v>30019.837587006965</v>
      </c>
      <c r="L182" s="5">
        <f t="shared" si="80"/>
        <v>1876.2398491879353</v>
      </c>
      <c r="M182" s="5">
        <f t="shared" si="81"/>
        <v>7504.9593967517412</v>
      </c>
      <c r="N182" s="5">
        <f t="shared" si="69"/>
        <v>80</v>
      </c>
      <c r="O182" s="5">
        <f t="shared" si="70"/>
        <v>26.319999999999997</v>
      </c>
      <c r="P182" s="5">
        <f t="shared" si="71"/>
        <v>32.64</v>
      </c>
      <c r="Q182" s="5">
        <f t="shared" si="72"/>
        <v>197530.53132250579</v>
      </c>
      <c r="R182" s="5">
        <f t="shared" si="73"/>
        <v>61240.468677494209</v>
      </c>
      <c r="S182" s="5">
        <f t="shared" si="74"/>
        <v>258771</v>
      </c>
    </row>
    <row r="183" spans="1:19" ht="31.2" x14ac:dyDescent="0.2">
      <c r="A183" s="6" t="s">
        <v>29</v>
      </c>
      <c r="B183" s="6" t="s">
        <v>111</v>
      </c>
      <c r="C183" s="7">
        <v>32</v>
      </c>
      <c r="D183" s="10">
        <f t="shared" si="82"/>
        <v>4.8</v>
      </c>
      <c r="E183" s="7">
        <v>40</v>
      </c>
      <c r="F183" s="10">
        <f t="shared" si="83"/>
        <v>6</v>
      </c>
      <c r="G183" s="5">
        <f t="shared" si="84"/>
        <v>25.2</v>
      </c>
      <c r="H183" s="4">
        <v>15</v>
      </c>
      <c r="I183" s="8">
        <v>189125</v>
      </c>
      <c r="J183" s="5">
        <f t="shared" si="78"/>
        <v>7504.960317460318</v>
      </c>
      <c r="K183" s="5">
        <f t="shared" si="79"/>
        <v>30019.841269841272</v>
      </c>
      <c r="L183" s="5">
        <f t="shared" si="80"/>
        <v>1876.2400793650795</v>
      </c>
      <c r="M183" s="5">
        <f t="shared" si="81"/>
        <v>7504.960317460318</v>
      </c>
      <c r="N183" s="5">
        <f t="shared" si="69"/>
        <v>60</v>
      </c>
      <c r="O183" s="5">
        <f t="shared" si="70"/>
        <v>19.2</v>
      </c>
      <c r="P183" s="5">
        <f t="shared" si="71"/>
        <v>24</v>
      </c>
      <c r="Q183" s="5">
        <f t="shared" si="72"/>
        <v>144095.23809523811</v>
      </c>
      <c r="R183" s="5">
        <f t="shared" si="73"/>
        <v>45029.761904761908</v>
      </c>
      <c r="S183" s="5">
        <f t="shared" si="74"/>
        <v>189125</v>
      </c>
    </row>
    <row r="184" spans="1:19" ht="31.2" x14ac:dyDescent="0.2">
      <c r="A184" s="6" t="s">
        <v>21</v>
      </c>
      <c r="B184" s="6" t="s">
        <v>111</v>
      </c>
      <c r="C184" s="7">
        <v>38.799999999999997</v>
      </c>
      <c r="D184" s="10">
        <f t="shared" si="82"/>
        <v>14.937999999999999</v>
      </c>
      <c r="E184" s="7">
        <v>43.9</v>
      </c>
      <c r="F184" s="10">
        <f t="shared" si="83"/>
        <v>16.901499999999999</v>
      </c>
      <c r="G184" s="5">
        <f t="shared" si="84"/>
        <v>76.653499999999994</v>
      </c>
      <c r="H184" s="4">
        <v>38.5</v>
      </c>
      <c r="I184" s="8">
        <v>575281</v>
      </c>
      <c r="J184" s="5">
        <f t="shared" si="78"/>
        <v>7504.9541116843984</v>
      </c>
      <c r="K184" s="5">
        <f t="shared" si="79"/>
        <v>30019.816446737594</v>
      </c>
      <c r="L184" s="5">
        <f t="shared" si="80"/>
        <v>1876.2385279210996</v>
      </c>
      <c r="M184" s="5">
        <f t="shared" si="81"/>
        <v>7504.9541116843984</v>
      </c>
      <c r="N184" s="5">
        <f t="shared" si="69"/>
        <v>154</v>
      </c>
      <c r="O184" s="5">
        <f t="shared" si="70"/>
        <v>59.751999999999995</v>
      </c>
      <c r="P184" s="5">
        <f t="shared" si="71"/>
        <v>67.605999999999995</v>
      </c>
      <c r="Q184" s="5">
        <f t="shared" si="72"/>
        <v>448436.01808136614</v>
      </c>
      <c r="R184" s="5">
        <f t="shared" si="73"/>
        <v>126844.98191863384</v>
      </c>
      <c r="S184" s="5">
        <f t="shared" si="74"/>
        <v>575281</v>
      </c>
    </row>
    <row r="185" spans="1:19" ht="31.2" x14ac:dyDescent="0.2">
      <c r="A185" s="6" t="s">
        <v>52</v>
      </c>
      <c r="B185" s="6" t="s">
        <v>111</v>
      </c>
      <c r="C185" s="7">
        <v>35.299999999999997</v>
      </c>
      <c r="D185" s="10">
        <f t="shared" si="82"/>
        <v>5.0125999999999991</v>
      </c>
      <c r="E185" s="7">
        <v>43.1</v>
      </c>
      <c r="F185" s="10">
        <f t="shared" si="83"/>
        <v>6.1201999999999996</v>
      </c>
      <c r="G185" s="5">
        <f t="shared" si="84"/>
        <v>26.170599999999997</v>
      </c>
      <c r="H185" s="4">
        <v>14.2</v>
      </c>
      <c r="I185" s="8">
        <v>196409</v>
      </c>
      <c r="J185" s="5">
        <f t="shared" si="78"/>
        <v>7504.9483007649815</v>
      </c>
      <c r="K185" s="5">
        <f t="shared" si="79"/>
        <v>30019.793203059926</v>
      </c>
      <c r="L185" s="5">
        <f t="shared" si="80"/>
        <v>1876.2370751912454</v>
      </c>
      <c r="M185" s="5">
        <f t="shared" si="81"/>
        <v>7504.9483007649815</v>
      </c>
      <c r="N185" s="5">
        <f t="shared" si="69"/>
        <v>56.8</v>
      </c>
      <c r="O185" s="5">
        <f t="shared" si="70"/>
        <v>20.050399999999996</v>
      </c>
      <c r="P185" s="5">
        <f t="shared" si="71"/>
        <v>24.480799999999999</v>
      </c>
      <c r="Q185" s="5">
        <f t="shared" si="72"/>
        <v>150477.21540965815</v>
      </c>
      <c r="R185" s="5">
        <f t="shared" si="73"/>
        <v>45931.784590341835</v>
      </c>
      <c r="S185" s="5">
        <f t="shared" si="74"/>
        <v>196409</v>
      </c>
    </row>
    <row r="186" spans="1:19" ht="31.2" x14ac:dyDescent="0.2">
      <c r="A186" s="6" t="s">
        <v>31</v>
      </c>
      <c r="B186" s="6" t="s">
        <v>111</v>
      </c>
      <c r="C186" s="7">
        <v>22.1</v>
      </c>
      <c r="D186" s="10">
        <f t="shared" si="82"/>
        <v>4.1989999999999998</v>
      </c>
      <c r="E186" s="7">
        <v>44.1</v>
      </c>
      <c r="F186" s="10">
        <f t="shared" si="83"/>
        <v>8.3789999999999996</v>
      </c>
      <c r="G186" s="5">
        <f t="shared" si="84"/>
        <v>25.174999999999997</v>
      </c>
      <c r="H186" s="4">
        <v>19</v>
      </c>
      <c r="I186" s="8">
        <v>188937</v>
      </c>
      <c r="J186" s="5">
        <f t="shared" si="78"/>
        <v>7504.9453823237345</v>
      </c>
      <c r="K186" s="5">
        <f t="shared" si="79"/>
        <v>30019.781529294938</v>
      </c>
      <c r="L186" s="5">
        <f t="shared" si="80"/>
        <v>1876.2363455809336</v>
      </c>
      <c r="M186" s="5">
        <f t="shared" si="81"/>
        <v>7504.9453823237345</v>
      </c>
      <c r="N186" s="5">
        <f t="shared" si="69"/>
        <v>76</v>
      </c>
      <c r="O186" s="5">
        <f t="shared" si="70"/>
        <v>16.795999999999999</v>
      </c>
      <c r="P186" s="5">
        <f t="shared" si="71"/>
        <v>33.515999999999998</v>
      </c>
      <c r="Q186" s="5">
        <f t="shared" si="72"/>
        <v>126053.06264150944</v>
      </c>
      <c r="R186" s="5">
        <f t="shared" si="73"/>
        <v>62883.93735849057</v>
      </c>
      <c r="S186" s="5">
        <f t="shared" si="74"/>
        <v>188937</v>
      </c>
    </row>
    <row r="187" spans="1:19" ht="31.2" x14ac:dyDescent="0.2">
      <c r="A187" s="6" t="s">
        <v>110</v>
      </c>
      <c r="B187" s="6" t="s">
        <v>111</v>
      </c>
      <c r="C187" s="7">
        <v>16.7</v>
      </c>
      <c r="D187" s="10">
        <f t="shared" si="82"/>
        <v>2.0707999999999998</v>
      </c>
      <c r="E187" s="7">
        <v>39.6</v>
      </c>
      <c r="F187" s="10">
        <f t="shared" si="83"/>
        <v>4.9104000000000001</v>
      </c>
      <c r="G187" s="5">
        <f t="shared" si="84"/>
        <v>13.1936</v>
      </c>
      <c r="H187" s="4">
        <v>12.4</v>
      </c>
      <c r="I187" s="8">
        <v>99017</v>
      </c>
      <c r="J187" s="5">
        <f t="shared" si="78"/>
        <v>7504.9266310938638</v>
      </c>
      <c r="K187" s="5">
        <f t="shared" si="79"/>
        <v>30019.706524375455</v>
      </c>
      <c r="L187" s="5">
        <f t="shared" si="80"/>
        <v>1876.2316577734659</v>
      </c>
      <c r="M187" s="5">
        <f t="shared" si="81"/>
        <v>7504.9266310938638</v>
      </c>
      <c r="N187" s="5">
        <f t="shared" si="69"/>
        <v>49.6</v>
      </c>
      <c r="O187" s="5">
        <f t="shared" si="70"/>
        <v>8.283199999999999</v>
      </c>
      <c r="P187" s="5">
        <f t="shared" si="71"/>
        <v>19.6416</v>
      </c>
      <c r="Q187" s="5">
        <f t="shared" si="72"/>
        <v>62164.808270676687</v>
      </c>
      <c r="R187" s="5">
        <f t="shared" si="73"/>
        <v>36852.191729323313</v>
      </c>
      <c r="S187" s="5">
        <f t="shared" si="74"/>
        <v>99017</v>
      </c>
    </row>
    <row r="188" spans="1:19" ht="31.2" x14ac:dyDescent="0.2">
      <c r="A188" s="6" t="s">
        <v>91</v>
      </c>
      <c r="B188" s="9" t="s">
        <v>113</v>
      </c>
      <c r="C188" s="7">
        <v>25.7</v>
      </c>
      <c r="D188" s="10">
        <f t="shared" si="82"/>
        <v>3.0840000000000001</v>
      </c>
      <c r="E188" s="7">
        <v>57.2</v>
      </c>
      <c r="F188" s="10">
        <f t="shared" si="83"/>
        <v>6.8640000000000008</v>
      </c>
      <c r="G188" s="5">
        <f t="shared" si="84"/>
        <v>19.200000000000003</v>
      </c>
      <c r="H188" s="4">
        <v>12</v>
      </c>
      <c r="I188" s="8">
        <v>144095</v>
      </c>
      <c r="J188" s="5">
        <f t="shared" si="78"/>
        <v>7504.9479166666652</v>
      </c>
      <c r="K188" s="5">
        <f t="shared" si="79"/>
        <v>30019.791666666661</v>
      </c>
      <c r="L188" s="5">
        <f t="shared" si="80"/>
        <v>1876.2369791666663</v>
      </c>
      <c r="M188" s="5">
        <f t="shared" si="81"/>
        <v>7504.9479166666652</v>
      </c>
      <c r="N188" s="5">
        <f t="shared" si="69"/>
        <v>48</v>
      </c>
      <c r="O188" s="5">
        <f t="shared" si="70"/>
        <v>12.336</v>
      </c>
      <c r="P188" s="5">
        <f t="shared" si="71"/>
        <v>27.456000000000003</v>
      </c>
      <c r="Q188" s="5">
        <f t="shared" si="72"/>
        <v>92581.037499999977</v>
      </c>
      <c r="R188" s="5">
        <f t="shared" si="73"/>
        <v>51513.962499999994</v>
      </c>
      <c r="S188" s="5">
        <f t="shared" si="74"/>
        <v>144094.99999999997</v>
      </c>
    </row>
    <row r="189" spans="1:19" ht="46.8" x14ac:dyDescent="0.2">
      <c r="A189" s="6" t="s">
        <v>112</v>
      </c>
      <c r="B189" s="9" t="s">
        <v>113</v>
      </c>
      <c r="C189" s="7">
        <v>0</v>
      </c>
      <c r="D189" s="10">
        <f t="shared" si="82"/>
        <v>0</v>
      </c>
      <c r="E189" s="7">
        <v>6.7</v>
      </c>
      <c r="F189" s="10">
        <f t="shared" si="83"/>
        <v>0.3216</v>
      </c>
      <c r="G189" s="5">
        <f t="shared" si="84"/>
        <v>0.3216</v>
      </c>
      <c r="H189" s="4">
        <v>4.8</v>
      </c>
      <c r="I189" s="8">
        <v>2414</v>
      </c>
      <c r="J189" s="5">
        <f t="shared" si="78"/>
        <v>7506.2189054726368</v>
      </c>
      <c r="K189" s="5">
        <f t="shared" si="79"/>
        <v>30024.875621890547</v>
      </c>
      <c r="L189" s="5">
        <f t="shared" ref="L189:L201" si="85">(J189/4)</f>
        <v>1876.5547263681592</v>
      </c>
      <c r="M189" s="5">
        <f t="shared" ref="M189:M201" si="86">(K189/4)</f>
        <v>7506.2189054726368</v>
      </c>
      <c r="N189" s="5">
        <f t="shared" si="69"/>
        <v>19.2</v>
      </c>
      <c r="O189" s="5">
        <f t="shared" si="70"/>
        <v>0</v>
      </c>
      <c r="P189" s="5">
        <f t="shared" si="71"/>
        <v>1.2864</v>
      </c>
      <c r="Q189" s="5">
        <f t="shared" si="72"/>
        <v>0</v>
      </c>
      <c r="R189" s="5">
        <f t="shared" si="73"/>
        <v>2414</v>
      </c>
      <c r="S189" s="5">
        <f t="shared" si="74"/>
        <v>2414</v>
      </c>
    </row>
    <row r="190" spans="1:19" ht="31.2" x14ac:dyDescent="0.2">
      <c r="A190" s="6" t="s">
        <v>83</v>
      </c>
      <c r="B190" s="9" t="s">
        <v>113</v>
      </c>
      <c r="C190" s="7">
        <v>33.299999999999997</v>
      </c>
      <c r="D190" s="10">
        <f t="shared" si="82"/>
        <v>3.4964999999999997</v>
      </c>
      <c r="E190" s="7">
        <v>39.4</v>
      </c>
      <c r="F190" s="10">
        <f t="shared" si="83"/>
        <v>4.1369999999999996</v>
      </c>
      <c r="G190" s="5">
        <f t="shared" si="84"/>
        <v>18.122999999999998</v>
      </c>
      <c r="H190" s="4">
        <v>10.5</v>
      </c>
      <c r="I190" s="8">
        <v>136012</v>
      </c>
      <c r="J190" s="5">
        <f t="shared" si="78"/>
        <v>7504.9384759697632</v>
      </c>
      <c r="K190" s="5">
        <f t="shared" si="79"/>
        <v>30019.753903879053</v>
      </c>
      <c r="L190" s="5">
        <f t="shared" si="85"/>
        <v>1876.2346189924408</v>
      </c>
      <c r="M190" s="5">
        <f t="shared" si="86"/>
        <v>7504.9384759697632</v>
      </c>
      <c r="N190" s="5">
        <f t="shared" si="69"/>
        <v>42</v>
      </c>
      <c r="O190" s="5">
        <f t="shared" si="70"/>
        <v>13.985999999999999</v>
      </c>
      <c r="P190" s="5">
        <f t="shared" si="71"/>
        <v>16.547999999999998</v>
      </c>
      <c r="Q190" s="5">
        <f t="shared" si="72"/>
        <v>104964.06952491309</v>
      </c>
      <c r="R190" s="5">
        <f t="shared" si="73"/>
        <v>31047.930475086909</v>
      </c>
      <c r="S190" s="5">
        <f t="shared" si="74"/>
        <v>136012</v>
      </c>
    </row>
    <row r="191" spans="1:19" ht="31.2" x14ac:dyDescent="0.2">
      <c r="A191" s="6" t="s">
        <v>84</v>
      </c>
      <c r="B191" s="9" t="s">
        <v>113</v>
      </c>
      <c r="C191" s="7">
        <v>37.799999999999997</v>
      </c>
      <c r="D191" s="10">
        <f t="shared" si="82"/>
        <v>7.1819999999999986</v>
      </c>
      <c r="E191" s="7">
        <v>55.4</v>
      </c>
      <c r="F191" s="10">
        <f t="shared" si="83"/>
        <v>10.525999999999998</v>
      </c>
      <c r="G191" s="5">
        <f t="shared" si="84"/>
        <v>39.253999999999991</v>
      </c>
      <c r="H191" s="4">
        <v>19</v>
      </c>
      <c r="I191" s="8">
        <v>294600</v>
      </c>
      <c r="J191" s="5">
        <f t="shared" si="78"/>
        <v>7504.9676466092642</v>
      </c>
      <c r="K191" s="5">
        <f t="shared" si="79"/>
        <v>30019.870586437057</v>
      </c>
      <c r="L191" s="5">
        <f t="shared" si="85"/>
        <v>1876.241911652316</v>
      </c>
      <c r="M191" s="5">
        <f t="shared" si="86"/>
        <v>7504.9676466092642</v>
      </c>
      <c r="N191" s="5">
        <f t="shared" si="69"/>
        <v>76</v>
      </c>
      <c r="O191" s="5">
        <f t="shared" si="70"/>
        <v>28.727999999999994</v>
      </c>
      <c r="P191" s="5">
        <f t="shared" si="71"/>
        <v>42.103999999999992</v>
      </c>
      <c r="Q191" s="5">
        <f t="shared" si="72"/>
        <v>215602.71055179089</v>
      </c>
      <c r="R191" s="5">
        <f t="shared" si="73"/>
        <v>78997.289448209107</v>
      </c>
      <c r="S191" s="5">
        <f t="shared" si="74"/>
        <v>294600</v>
      </c>
    </row>
    <row r="192" spans="1:19" ht="46.8" x14ac:dyDescent="0.2">
      <c r="A192" s="6" t="s">
        <v>85</v>
      </c>
      <c r="B192" s="9" t="s">
        <v>113</v>
      </c>
      <c r="C192" s="7">
        <v>5</v>
      </c>
      <c r="D192" s="10">
        <f t="shared" si="82"/>
        <v>0.30000000000000004</v>
      </c>
      <c r="E192" s="7">
        <v>35</v>
      </c>
      <c r="F192" s="10">
        <f t="shared" si="83"/>
        <v>2.0999999999999996</v>
      </c>
      <c r="G192" s="5">
        <f t="shared" si="84"/>
        <v>3.3</v>
      </c>
      <c r="H192" s="4">
        <v>6</v>
      </c>
      <c r="I192" s="8">
        <v>24766</v>
      </c>
      <c r="J192" s="5">
        <f t="shared" si="78"/>
        <v>7504.848484848485</v>
      </c>
      <c r="K192" s="5">
        <f t="shared" si="79"/>
        <v>30019.39393939394</v>
      </c>
      <c r="L192" s="5">
        <f t="shared" si="85"/>
        <v>1876.2121212121212</v>
      </c>
      <c r="M192" s="5">
        <f t="shared" si="86"/>
        <v>7504.848484848485</v>
      </c>
      <c r="N192" s="5">
        <f t="shared" si="69"/>
        <v>24</v>
      </c>
      <c r="O192" s="5">
        <f t="shared" si="70"/>
        <v>1.2000000000000002</v>
      </c>
      <c r="P192" s="5">
        <f t="shared" si="71"/>
        <v>8.3999999999999986</v>
      </c>
      <c r="Q192" s="5">
        <f t="shared" si="72"/>
        <v>9005.8181818181838</v>
      </c>
      <c r="R192" s="5">
        <f t="shared" si="73"/>
        <v>15760.181818181816</v>
      </c>
      <c r="S192" s="5">
        <f t="shared" si="74"/>
        <v>24766</v>
      </c>
    </row>
    <row r="193" spans="1:19" ht="31.2" x14ac:dyDescent="0.2">
      <c r="A193" s="6" t="s">
        <v>88</v>
      </c>
      <c r="B193" s="9" t="s">
        <v>113</v>
      </c>
      <c r="C193" s="7">
        <v>17.2</v>
      </c>
      <c r="D193" s="10">
        <f t="shared" si="82"/>
        <v>3.1475999999999997</v>
      </c>
      <c r="E193" s="7">
        <v>54.7</v>
      </c>
      <c r="F193" s="10">
        <f t="shared" si="83"/>
        <v>10.010100000000001</v>
      </c>
      <c r="G193" s="5">
        <f t="shared" si="84"/>
        <v>22.6005</v>
      </c>
      <c r="H193" s="4">
        <v>18.3</v>
      </c>
      <c r="I193" s="8">
        <v>169616</v>
      </c>
      <c r="J193" s="5">
        <f t="shared" si="78"/>
        <v>7504.966704276454</v>
      </c>
      <c r="K193" s="5">
        <f t="shared" si="79"/>
        <v>30019.866817105816</v>
      </c>
      <c r="L193" s="5">
        <f t="shared" si="85"/>
        <v>1876.2416760691135</v>
      </c>
      <c r="M193" s="5">
        <f t="shared" si="86"/>
        <v>7504.966704276454</v>
      </c>
      <c r="N193" s="5">
        <f t="shared" si="69"/>
        <v>73.2</v>
      </c>
      <c r="O193" s="5">
        <f t="shared" si="70"/>
        <v>12.590399999999999</v>
      </c>
      <c r="P193" s="5">
        <f t="shared" si="71"/>
        <v>40.040400000000005</v>
      </c>
      <c r="Q193" s="5">
        <f t="shared" si="72"/>
        <v>94490.532793522259</v>
      </c>
      <c r="R193" s="5">
        <f t="shared" si="73"/>
        <v>75125.467206477741</v>
      </c>
      <c r="S193" s="5">
        <f t="shared" si="74"/>
        <v>169616</v>
      </c>
    </row>
    <row r="194" spans="1:19" ht="31.2" x14ac:dyDescent="0.2">
      <c r="A194" s="6" t="s">
        <v>28</v>
      </c>
      <c r="B194" s="6" t="s">
        <v>114</v>
      </c>
      <c r="C194" s="7">
        <v>52.9</v>
      </c>
      <c r="D194" s="10">
        <f t="shared" si="82"/>
        <v>4.7610000000000001</v>
      </c>
      <c r="E194" s="7">
        <v>14.7</v>
      </c>
      <c r="F194" s="10">
        <f t="shared" si="83"/>
        <v>1.323</v>
      </c>
      <c r="G194" s="5">
        <f t="shared" si="84"/>
        <v>20.367000000000001</v>
      </c>
      <c r="H194" s="4">
        <v>9</v>
      </c>
      <c r="I194" s="8">
        <v>152853</v>
      </c>
      <c r="J194" s="5">
        <f t="shared" si="78"/>
        <v>7504.9344527912799</v>
      </c>
      <c r="K194" s="5">
        <f t="shared" si="79"/>
        <v>30019.73781116512</v>
      </c>
      <c r="L194" s="5">
        <f t="shared" si="85"/>
        <v>1876.23361319782</v>
      </c>
      <c r="M194" s="5">
        <f t="shared" si="86"/>
        <v>7504.9344527912799</v>
      </c>
      <c r="N194" s="5">
        <f t="shared" si="69"/>
        <v>36</v>
      </c>
      <c r="O194" s="5">
        <f t="shared" si="70"/>
        <v>19.044</v>
      </c>
      <c r="P194" s="5">
        <f t="shared" si="71"/>
        <v>5.2919999999999998</v>
      </c>
      <c r="Q194" s="5">
        <f t="shared" si="72"/>
        <v>142923.97171895712</v>
      </c>
      <c r="R194" s="5">
        <f t="shared" si="73"/>
        <v>9929.0282810428635</v>
      </c>
      <c r="S194" s="5">
        <f t="shared" si="74"/>
        <v>152853</v>
      </c>
    </row>
    <row r="195" spans="1:19" ht="31.2" x14ac:dyDescent="0.2">
      <c r="A195" s="6" t="s">
        <v>29</v>
      </c>
      <c r="B195" s="6" t="s">
        <v>114</v>
      </c>
      <c r="C195" s="7">
        <v>28.1</v>
      </c>
      <c r="D195" s="10">
        <f t="shared" si="82"/>
        <v>2.4166000000000003</v>
      </c>
      <c r="E195" s="7">
        <v>37.5</v>
      </c>
      <c r="F195" s="10">
        <f t="shared" si="83"/>
        <v>3.2249999999999996</v>
      </c>
      <c r="G195" s="5">
        <f t="shared" si="84"/>
        <v>12.891400000000001</v>
      </c>
      <c r="H195" s="4">
        <v>8.6</v>
      </c>
      <c r="I195" s="8">
        <v>96749</v>
      </c>
      <c r="J195" s="5">
        <f t="shared" si="78"/>
        <v>7504.9257644631298</v>
      </c>
      <c r="K195" s="5">
        <f t="shared" si="79"/>
        <v>30019.703057852519</v>
      </c>
      <c r="L195" s="5">
        <f t="shared" si="85"/>
        <v>1876.2314411157824</v>
      </c>
      <c r="M195" s="5">
        <f t="shared" si="86"/>
        <v>7504.9257644631298</v>
      </c>
      <c r="N195" s="5">
        <f t="shared" ref="N195:N217" si="87" xml:space="preserve"> (H195*4)</f>
        <v>34.4</v>
      </c>
      <c r="O195" s="5">
        <f t="shared" ref="O195:O217" si="88">((C195/100)*N195)</f>
        <v>9.6664000000000012</v>
      </c>
      <c r="P195" s="5">
        <f t="shared" ref="P195:P217" si="89">((E195/100)*N195)</f>
        <v>12.899999999999999</v>
      </c>
      <c r="Q195" s="5">
        <f t="shared" si="72"/>
        <v>72545.614409606409</v>
      </c>
      <c r="R195" s="5">
        <f t="shared" si="73"/>
        <v>24203.385590393591</v>
      </c>
      <c r="S195" s="5">
        <f t="shared" si="74"/>
        <v>96749</v>
      </c>
    </row>
    <row r="196" spans="1:19" ht="31.2" x14ac:dyDescent="0.2">
      <c r="A196" s="6" t="s">
        <v>21</v>
      </c>
      <c r="B196" s="6" t="s">
        <v>114</v>
      </c>
      <c r="C196" s="7">
        <v>20.399999999999999</v>
      </c>
      <c r="D196" s="10">
        <f t="shared" si="82"/>
        <v>4.9775999999999998</v>
      </c>
      <c r="E196" s="7">
        <v>49.5</v>
      </c>
      <c r="F196" s="10">
        <f t="shared" si="83"/>
        <v>12.077999999999999</v>
      </c>
      <c r="G196" s="5">
        <f t="shared" si="84"/>
        <v>31.988399999999999</v>
      </c>
      <c r="H196" s="4">
        <v>24.4</v>
      </c>
      <c r="I196" s="8">
        <v>240072</v>
      </c>
      <c r="J196" s="5">
        <f t="shared" si="78"/>
        <v>7504.9705518250366</v>
      </c>
      <c r="K196" s="5">
        <f t="shared" si="79"/>
        <v>30019.882207300147</v>
      </c>
      <c r="L196" s="5">
        <f t="shared" si="85"/>
        <v>1876.2426379562592</v>
      </c>
      <c r="M196" s="5">
        <f t="shared" si="86"/>
        <v>7504.9705518250366</v>
      </c>
      <c r="N196" s="5">
        <f t="shared" si="87"/>
        <v>97.6</v>
      </c>
      <c r="O196" s="5">
        <f t="shared" si="88"/>
        <v>19.910399999999999</v>
      </c>
      <c r="P196" s="5">
        <f t="shared" si="89"/>
        <v>48.311999999999998</v>
      </c>
      <c r="Q196" s="5">
        <f t="shared" si="72"/>
        <v>149426.9656750572</v>
      </c>
      <c r="R196" s="5">
        <f t="shared" si="73"/>
        <v>90645.034324942782</v>
      </c>
      <c r="S196" s="5">
        <f t="shared" si="74"/>
        <v>240072</v>
      </c>
    </row>
    <row r="197" spans="1:19" ht="46.8" x14ac:dyDescent="0.2">
      <c r="A197" s="6" t="s">
        <v>48</v>
      </c>
      <c r="B197" s="6" t="s">
        <v>114</v>
      </c>
      <c r="C197" s="7">
        <v>9.1</v>
      </c>
      <c r="D197" s="10">
        <f t="shared" si="82"/>
        <v>0.54600000000000004</v>
      </c>
      <c r="E197" s="7">
        <v>45.4</v>
      </c>
      <c r="F197" s="10">
        <f t="shared" si="83"/>
        <v>2.7239999999999998</v>
      </c>
      <c r="G197" s="5">
        <f t="shared" si="84"/>
        <v>4.9079999999999995</v>
      </c>
      <c r="H197" s="4">
        <v>6</v>
      </c>
      <c r="I197" s="8">
        <v>36834</v>
      </c>
      <c r="J197" s="5">
        <f t="shared" si="78"/>
        <v>7504.8899755501234</v>
      </c>
      <c r="K197" s="5">
        <f t="shared" si="79"/>
        <v>30019.559902200494</v>
      </c>
      <c r="L197" s="5">
        <f t="shared" si="85"/>
        <v>1876.2224938875308</v>
      </c>
      <c r="M197" s="5">
        <f t="shared" si="86"/>
        <v>7504.8899755501234</v>
      </c>
      <c r="N197" s="5">
        <f t="shared" si="87"/>
        <v>24</v>
      </c>
      <c r="O197" s="5">
        <f t="shared" si="88"/>
        <v>2.1840000000000002</v>
      </c>
      <c r="P197" s="5">
        <f t="shared" si="89"/>
        <v>10.895999999999999</v>
      </c>
      <c r="Q197" s="5">
        <f t="shared" si="72"/>
        <v>16390.67970660147</v>
      </c>
      <c r="R197" s="5">
        <f t="shared" si="73"/>
        <v>20443.320293398534</v>
      </c>
      <c r="S197" s="5">
        <f t="shared" si="74"/>
        <v>36834</v>
      </c>
    </row>
    <row r="198" spans="1:19" ht="31.2" x14ac:dyDescent="0.2">
      <c r="A198" s="6" t="s">
        <v>56</v>
      </c>
      <c r="B198" s="6" t="s">
        <v>114</v>
      </c>
      <c r="C198" s="7">
        <v>12.5</v>
      </c>
      <c r="D198" s="10">
        <f t="shared" si="82"/>
        <v>1.3875</v>
      </c>
      <c r="E198" s="7">
        <v>27.1</v>
      </c>
      <c r="F198" s="10">
        <f t="shared" si="83"/>
        <v>3.0081000000000002</v>
      </c>
      <c r="G198" s="5">
        <f t="shared" si="84"/>
        <v>8.5580999999999996</v>
      </c>
      <c r="H198" s="4">
        <v>11.1</v>
      </c>
      <c r="I198" s="8">
        <v>64228</v>
      </c>
      <c r="J198" s="5">
        <f t="shared" si="78"/>
        <v>7504.9368434582448</v>
      </c>
      <c r="K198" s="5">
        <f t="shared" si="79"/>
        <v>30019.747373832979</v>
      </c>
      <c r="L198" s="5">
        <f t="shared" si="85"/>
        <v>1876.2342108645612</v>
      </c>
      <c r="M198" s="5">
        <f t="shared" si="86"/>
        <v>7504.9368434582448</v>
      </c>
      <c r="N198" s="5">
        <f t="shared" si="87"/>
        <v>44.4</v>
      </c>
      <c r="O198" s="5">
        <f t="shared" si="88"/>
        <v>5.55</v>
      </c>
      <c r="P198" s="5">
        <f t="shared" si="89"/>
        <v>12.032400000000001</v>
      </c>
      <c r="Q198" s="5">
        <f t="shared" si="72"/>
        <v>41652.399481193257</v>
      </c>
      <c r="R198" s="5">
        <f t="shared" si="73"/>
        <v>22575.600518806747</v>
      </c>
      <c r="S198" s="5">
        <f t="shared" si="74"/>
        <v>64228</v>
      </c>
    </row>
    <row r="199" spans="1:19" ht="31.2" x14ac:dyDescent="0.2">
      <c r="A199" s="6" t="s">
        <v>52</v>
      </c>
      <c r="B199" s="6" t="s">
        <v>114</v>
      </c>
      <c r="C199" s="7">
        <v>34.799999999999997</v>
      </c>
      <c r="D199" s="10">
        <f t="shared" si="82"/>
        <v>8.6303999999999998</v>
      </c>
      <c r="E199" s="7">
        <v>42.4</v>
      </c>
      <c r="F199" s="10">
        <f t="shared" si="83"/>
        <v>10.5152</v>
      </c>
      <c r="G199" s="5">
        <f t="shared" si="84"/>
        <v>45.036799999999999</v>
      </c>
      <c r="H199" s="4">
        <v>24.8</v>
      </c>
      <c r="I199" s="8">
        <v>337999</v>
      </c>
      <c r="J199" s="5">
        <f t="shared" si="78"/>
        <v>7504.9515063237177</v>
      </c>
      <c r="K199" s="5">
        <f t="shared" si="79"/>
        <v>30019.806025294871</v>
      </c>
      <c r="L199" s="5">
        <f t="shared" si="85"/>
        <v>1876.2378765809294</v>
      </c>
      <c r="M199" s="5">
        <f t="shared" si="86"/>
        <v>7504.9515063237177</v>
      </c>
      <c r="N199" s="5">
        <f t="shared" si="87"/>
        <v>99.2</v>
      </c>
      <c r="O199" s="5">
        <f t="shared" si="88"/>
        <v>34.521599999999999</v>
      </c>
      <c r="P199" s="5">
        <f t="shared" si="89"/>
        <v>42.0608</v>
      </c>
      <c r="Q199" s="5">
        <f t="shared" ref="Q199:Q217" si="90">(O199*M199)</f>
        <v>259082.93392070485</v>
      </c>
      <c r="R199" s="5">
        <f t="shared" ref="R199:R217" si="91">+(P199*L199)</f>
        <v>78916.066079295153</v>
      </c>
      <c r="S199" s="5">
        <f t="shared" ref="S199:S217" si="92">(Q199+R199)</f>
        <v>337999</v>
      </c>
    </row>
    <row r="200" spans="1:19" ht="46.8" x14ac:dyDescent="0.2">
      <c r="A200" s="6" t="s">
        <v>34</v>
      </c>
      <c r="B200" s="6" t="s">
        <v>117</v>
      </c>
      <c r="C200" s="7">
        <v>5.7</v>
      </c>
      <c r="D200" s="10">
        <f t="shared" si="82"/>
        <v>0.7923</v>
      </c>
      <c r="E200" s="7">
        <v>43.4</v>
      </c>
      <c r="F200" s="10">
        <f t="shared" si="83"/>
        <v>6.0326000000000004</v>
      </c>
      <c r="G200" s="5">
        <f t="shared" si="84"/>
        <v>9.2018000000000004</v>
      </c>
      <c r="H200" s="4">
        <v>13.9</v>
      </c>
      <c r="I200" s="8">
        <v>89777</v>
      </c>
      <c r="J200" s="5">
        <f t="shared" si="78"/>
        <v>9756.4606924732107</v>
      </c>
      <c r="K200" s="5">
        <f t="shared" si="79"/>
        <v>39025.842769892843</v>
      </c>
      <c r="L200" s="5">
        <f t="shared" si="85"/>
        <v>2439.1151731183027</v>
      </c>
      <c r="M200" s="5">
        <f t="shared" si="86"/>
        <v>9756.4606924732107</v>
      </c>
      <c r="N200" s="5">
        <f t="shared" si="87"/>
        <v>55.6</v>
      </c>
      <c r="O200" s="5">
        <f t="shared" si="88"/>
        <v>3.1692</v>
      </c>
      <c r="P200" s="5">
        <f t="shared" si="89"/>
        <v>24.130400000000002</v>
      </c>
      <c r="Q200" s="5">
        <f t="shared" si="90"/>
        <v>30920.1752265861</v>
      </c>
      <c r="R200" s="5">
        <f t="shared" si="91"/>
        <v>58856.824773413893</v>
      </c>
      <c r="S200" s="5">
        <f t="shared" si="92"/>
        <v>89777</v>
      </c>
    </row>
    <row r="201" spans="1:19" ht="46.8" x14ac:dyDescent="0.2">
      <c r="A201" s="6" t="s">
        <v>115</v>
      </c>
      <c r="B201" s="6" t="s">
        <v>117</v>
      </c>
      <c r="C201" s="7">
        <v>11.5</v>
      </c>
      <c r="D201" s="10">
        <f t="shared" si="82"/>
        <v>1.3915</v>
      </c>
      <c r="E201" s="7">
        <v>40.4</v>
      </c>
      <c r="F201" s="10">
        <f t="shared" si="83"/>
        <v>4.8883999999999999</v>
      </c>
      <c r="G201" s="5">
        <f t="shared" si="84"/>
        <v>10.4544</v>
      </c>
      <c r="H201" s="4">
        <v>12.1</v>
      </c>
      <c r="I201" s="8">
        <v>101998</v>
      </c>
      <c r="J201" s="5">
        <f t="shared" si="78"/>
        <v>9756.4661769207232</v>
      </c>
      <c r="K201" s="5">
        <f t="shared" si="79"/>
        <v>39025.864707682893</v>
      </c>
      <c r="L201" s="5">
        <f t="shared" si="85"/>
        <v>2439.1165442301808</v>
      </c>
      <c r="M201" s="5">
        <f t="shared" si="86"/>
        <v>9756.4661769207232</v>
      </c>
      <c r="N201" s="5">
        <f t="shared" si="87"/>
        <v>48.4</v>
      </c>
      <c r="O201" s="5">
        <f t="shared" si="88"/>
        <v>5.5659999999999998</v>
      </c>
      <c r="P201" s="5">
        <f t="shared" si="89"/>
        <v>19.553599999999999</v>
      </c>
      <c r="Q201" s="5">
        <f t="shared" si="90"/>
        <v>54304.490740740745</v>
      </c>
      <c r="R201" s="5">
        <f t="shared" si="91"/>
        <v>47693.509259259263</v>
      </c>
      <c r="S201" s="5">
        <f t="shared" si="92"/>
        <v>101998</v>
      </c>
    </row>
    <row r="202" spans="1:19" ht="46.8" x14ac:dyDescent="0.2">
      <c r="A202" s="6" t="s">
        <v>116</v>
      </c>
      <c r="B202" s="6" t="s">
        <v>117</v>
      </c>
      <c r="C202" s="7">
        <v>26.5</v>
      </c>
      <c r="D202" s="10">
        <f t="shared" si="82"/>
        <v>29.070500000000003</v>
      </c>
      <c r="E202" s="7">
        <v>49.5</v>
      </c>
      <c r="F202" s="10">
        <f t="shared" ref="F202:F217" si="93">((E202/100)*H202)</f>
        <v>54.301500000000004</v>
      </c>
      <c r="G202" s="5">
        <f t="shared" ref="G202:G217" si="94">((D202*4)+F202)</f>
        <v>170.58350000000002</v>
      </c>
      <c r="H202" s="4">
        <v>109.7</v>
      </c>
      <c r="I202" s="8">
        <v>1664289</v>
      </c>
      <c r="J202" s="5">
        <f t="shared" ref="J202:J217" si="95">(I202/G202)</f>
        <v>9756.4477220833196</v>
      </c>
      <c r="K202" s="5">
        <f t="shared" ref="K202:K217" si="96">(J202*4)</f>
        <v>39025.790888333278</v>
      </c>
      <c r="L202" s="5">
        <f t="shared" ref="L202:L217" si="97">(J202/4)</f>
        <v>2439.1119305208299</v>
      </c>
      <c r="M202" s="5">
        <f t="shared" ref="M202:M217" si="98">(K202/4)</f>
        <v>9756.4477220833196</v>
      </c>
      <c r="N202" s="5">
        <f t="shared" si="87"/>
        <v>438.8</v>
      </c>
      <c r="O202" s="5">
        <f t="shared" si="88"/>
        <v>116.28200000000001</v>
      </c>
      <c r="P202" s="5">
        <f t="shared" si="89"/>
        <v>217.20600000000002</v>
      </c>
      <c r="Q202" s="5">
        <f t="shared" si="90"/>
        <v>1134499.2540192928</v>
      </c>
      <c r="R202" s="5">
        <f t="shared" si="91"/>
        <v>529789.74598070746</v>
      </c>
      <c r="S202" s="5">
        <f t="shared" si="92"/>
        <v>1664289.0000000002</v>
      </c>
    </row>
    <row r="203" spans="1:19" ht="46.8" x14ac:dyDescent="0.2">
      <c r="A203" s="6" t="s">
        <v>107</v>
      </c>
      <c r="B203" s="6" t="s">
        <v>117</v>
      </c>
      <c r="C203" s="7">
        <v>18.399999999999999</v>
      </c>
      <c r="D203" s="10">
        <f t="shared" si="82"/>
        <v>2.6072799999999998</v>
      </c>
      <c r="E203" s="7">
        <v>40.799999999999997</v>
      </c>
      <c r="F203" s="10">
        <f t="shared" si="93"/>
        <v>5.7813599999999994</v>
      </c>
      <c r="G203" s="5">
        <f t="shared" si="94"/>
        <v>16.210479999999997</v>
      </c>
      <c r="H203" s="4">
        <v>14.17</v>
      </c>
      <c r="I203" s="8">
        <v>158157</v>
      </c>
      <c r="J203" s="5">
        <f t="shared" si="95"/>
        <v>9756.4661873059922</v>
      </c>
      <c r="K203" s="5">
        <f t="shared" si="96"/>
        <v>39025.864749223969</v>
      </c>
      <c r="L203" s="5">
        <f t="shared" si="97"/>
        <v>2439.1165468264981</v>
      </c>
      <c r="M203" s="5">
        <f t="shared" si="98"/>
        <v>9756.4661873059922</v>
      </c>
      <c r="N203" s="5">
        <f t="shared" si="87"/>
        <v>56.68</v>
      </c>
      <c r="O203" s="5">
        <f t="shared" si="88"/>
        <v>10.429119999999999</v>
      </c>
      <c r="P203" s="5">
        <f t="shared" si="89"/>
        <v>23.125439999999998</v>
      </c>
      <c r="Q203" s="5">
        <f t="shared" si="90"/>
        <v>101751.35664335666</v>
      </c>
      <c r="R203" s="5">
        <f t="shared" si="91"/>
        <v>56405.643356643362</v>
      </c>
      <c r="S203" s="5">
        <f t="shared" si="92"/>
        <v>158157.00000000003</v>
      </c>
    </row>
    <row r="204" spans="1:19" ht="46.8" x14ac:dyDescent="0.2">
      <c r="A204" s="6" t="s">
        <v>40</v>
      </c>
      <c r="B204" s="6" t="s">
        <v>117</v>
      </c>
      <c r="C204" s="7">
        <v>12.8</v>
      </c>
      <c r="D204" s="10">
        <f t="shared" si="82"/>
        <v>2.78912</v>
      </c>
      <c r="E204" s="7">
        <v>42.3</v>
      </c>
      <c r="F204" s="10">
        <f t="shared" si="93"/>
        <v>9.2171699999999994</v>
      </c>
      <c r="G204" s="5">
        <f t="shared" si="94"/>
        <v>20.373649999999998</v>
      </c>
      <c r="H204" s="4">
        <v>21.79</v>
      </c>
      <c r="I204" s="8">
        <v>198774</v>
      </c>
      <c r="J204" s="5">
        <f t="shared" si="95"/>
        <v>9756.4255791181258</v>
      </c>
      <c r="K204" s="5">
        <f t="shared" si="96"/>
        <v>39025.702316472503</v>
      </c>
      <c r="L204" s="5">
        <f t="shared" si="97"/>
        <v>2439.1063947795315</v>
      </c>
      <c r="M204" s="5">
        <f t="shared" si="98"/>
        <v>9756.4255791181258</v>
      </c>
      <c r="N204" s="5">
        <f t="shared" si="87"/>
        <v>87.16</v>
      </c>
      <c r="O204" s="5">
        <f t="shared" si="88"/>
        <v>11.15648</v>
      </c>
      <c r="P204" s="5">
        <f t="shared" si="89"/>
        <v>36.868679999999998</v>
      </c>
      <c r="Q204" s="5">
        <f t="shared" si="90"/>
        <v>108847.36684491979</v>
      </c>
      <c r="R204" s="5">
        <f t="shared" si="91"/>
        <v>89926.633155080213</v>
      </c>
      <c r="S204" s="5">
        <f t="shared" si="92"/>
        <v>198774</v>
      </c>
    </row>
    <row r="205" spans="1:19" ht="46.8" x14ac:dyDescent="0.2">
      <c r="A205" s="6" t="s">
        <v>28</v>
      </c>
      <c r="B205" s="6" t="s">
        <v>117</v>
      </c>
      <c r="C205" s="7">
        <v>33.299999999999997</v>
      </c>
      <c r="D205" s="10">
        <f t="shared" si="82"/>
        <v>2.0646</v>
      </c>
      <c r="E205" s="7">
        <v>41.7</v>
      </c>
      <c r="F205" s="10">
        <f t="shared" si="93"/>
        <v>2.5854000000000004</v>
      </c>
      <c r="G205" s="5">
        <f t="shared" si="94"/>
        <v>10.8438</v>
      </c>
      <c r="H205" s="4">
        <v>6.2</v>
      </c>
      <c r="I205" s="8">
        <v>105797</v>
      </c>
      <c r="J205" s="5">
        <f t="shared" si="95"/>
        <v>9756.4506907172763</v>
      </c>
      <c r="K205" s="5">
        <f t="shared" si="96"/>
        <v>39025.802762869105</v>
      </c>
      <c r="L205" s="5">
        <f t="shared" si="97"/>
        <v>2439.1126726793191</v>
      </c>
      <c r="M205" s="5">
        <f t="shared" si="98"/>
        <v>9756.4506907172763</v>
      </c>
      <c r="N205" s="5">
        <f t="shared" si="87"/>
        <v>24.8</v>
      </c>
      <c r="O205" s="5">
        <f t="shared" si="88"/>
        <v>8.2584</v>
      </c>
      <c r="P205" s="5">
        <f t="shared" si="89"/>
        <v>10.341600000000001</v>
      </c>
      <c r="Q205" s="5">
        <f t="shared" si="90"/>
        <v>80572.67238421955</v>
      </c>
      <c r="R205" s="5">
        <f t="shared" si="91"/>
        <v>25224.32761578045</v>
      </c>
      <c r="S205" s="5">
        <f t="shared" si="92"/>
        <v>105797</v>
      </c>
    </row>
    <row r="206" spans="1:19" ht="46.8" x14ac:dyDescent="0.2">
      <c r="A206" s="6" t="s">
        <v>118</v>
      </c>
      <c r="B206" s="6" t="s">
        <v>119</v>
      </c>
      <c r="C206" s="7">
        <v>10</v>
      </c>
      <c r="D206" s="10">
        <f t="shared" si="82"/>
        <v>0.45</v>
      </c>
      <c r="E206" s="7">
        <v>30</v>
      </c>
      <c r="F206" s="10">
        <f t="shared" si="93"/>
        <v>1.3499999999999999</v>
      </c>
      <c r="G206" s="5">
        <f t="shared" si="94"/>
        <v>3.15</v>
      </c>
      <c r="H206" s="4">
        <v>4.5</v>
      </c>
      <c r="I206" s="8">
        <v>30733</v>
      </c>
      <c r="J206" s="5">
        <f t="shared" si="95"/>
        <v>9756.5079365079364</v>
      </c>
      <c r="K206" s="5">
        <f t="shared" si="96"/>
        <v>39026.031746031746</v>
      </c>
      <c r="L206" s="5">
        <f t="shared" si="97"/>
        <v>2439.1269841269841</v>
      </c>
      <c r="M206" s="5">
        <f t="shared" si="98"/>
        <v>9756.5079365079364</v>
      </c>
      <c r="N206" s="5">
        <f t="shared" si="87"/>
        <v>18</v>
      </c>
      <c r="O206" s="5">
        <f t="shared" si="88"/>
        <v>1.8</v>
      </c>
      <c r="P206" s="5">
        <f t="shared" si="89"/>
        <v>5.3999999999999995</v>
      </c>
      <c r="Q206" s="5">
        <f t="shared" si="90"/>
        <v>17561.714285714286</v>
      </c>
      <c r="R206" s="5">
        <f t="shared" si="91"/>
        <v>13171.285714285712</v>
      </c>
      <c r="S206" s="5">
        <f t="shared" si="92"/>
        <v>30733</v>
      </c>
    </row>
    <row r="207" spans="1:19" ht="46.8" x14ac:dyDescent="0.2">
      <c r="A207" s="6" t="s">
        <v>96</v>
      </c>
      <c r="B207" s="6" t="s">
        <v>119</v>
      </c>
      <c r="C207" s="7">
        <v>13.2</v>
      </c>
      <c r="D207" s="10">
        <f t="shared" si="82"/>
        <v>1.6368</v>
      </c>
      <c r="E207" s="7">
        <v>30.2</v>
      </c>
      <c r="F207" s="10">
        <f t="shared" si="93"/>
        <v>3.7448000000000001</v>
      </c>
      <c r="G207" s="5">
        <f t="shared" si="94"/>
        <v>10.292</v>
      </c>
      <c r="H207" s="4">
        <v>12.4</v>
      </c>
      <c r="I207" s="8">
        <v>100413</v>
      </c>
      <c r="J207" s="5">
        <f t="shared" si="95"/>
        <v>9756.4127477652546</v>
      </c>
      <c r="K207" s="5">
        <f t="shared" si="96"/>
        <v>39025.650991061018</v>
      </c>
      <c r="L207" s="5">
        <f t="shared" si="97"/>
        <v>2439.1031869413137</v>
      </c>
      <c r="M207" s="5">
        <f t="shared" si="98"/>
        <v>9756.4127477652546</v>
      </c>
      <c r="N207" s="5">
        <f t="shared" si="87"/>
        <v>49.6</v>
      </c>
      <c r="O207" s="5">
        <f t="shared" si="88"/>
        <v>6.5472000000000001</v>
      </c>
      <c r="P207" s="5">
        <f t="shared" si="89"/>
        <v>14.979200000000001</v>
      </c>
      <c r="Q207" s="5">
        <f t="shared" si="90"/>
        <v>63877.185542168678</v>
      </c>
      <c r="R207" s="5">
        <f t="shared" si="91"/>
        <v>36535.814457831329</v>
      </c>
      <c r="S207" s="5">
        <f t="shared" si="92"/>
        <v>100413</v>
      </c>
    </row>
    <row r="208" spans="1:19" ht="46.8" x14ac:dyDescent="0.2">
      <c r="A208" s="6" t="s">
        <v>100</v>
      </c>
      <c r="B208" s="6" t="s">
        <v>119</v>
      </c>
      <c r="C208" s="7">
        <v>0</v>
      </c>
      <c r="D208" s="10">
        <f t="shared" si="82"/>
        <v>0</v>
      </c>
      <c r="E208" s="7">
        <v>41.7</v>
      </c>
      <c r="F208" s="10">
        <f t="shared" si="93"/>
        <v>1.8348000000000002</v>
      </c>
      <c r="G208" s="5">
        <f t="shared" si="94"/>
        <v>1.8348000000000002</v>
      </c>
      <c r="H208" s="4">
        <v>4.4000000000000004</v>
      </c>
      <c r="I208" s="8">
        <v>17901</v>
      </c>
      <c r="J208" s="5">
        <f t="shared" si="95"/>
        <v>9756.3767168083705</v>
      </c>
      <c r="K208" s="5">
        <f t="shared" si="96"/>
        <v>39025.506867233482</v>
      </c>
      <c r="L208" s="5">
        <f t="shared" si="97"/>
        <v>2439.0941792020926</v>
      </c>
      <c r="M208" s="5">
        <f t="shared" si="98"/>
        <v>9756.3767168083705</v>
      </c>
      <c r="N208" s="5">
        <f t="shared" si="87"/>
        <v>17.600000000000001</v>
      </c>
      <c r="O208" s="5">
        <f t="shared" si="88"/>
        <v>0</v>
      </c>
      <c r="P208" s="5">
        <f t="shared" si="89"/>
        <v>7.3392000000000008</v>
      </c>
      <c r="Q208" s="5">
        <f t="shared" si="90"/>
        <v>0</v>
      </c>
      <c r="R208" s="5">
        <f t="shared" si="91"/>
        <v>17901</v>
      </c>
      <c r="S208" s="5">
        <f t="shared" si="92"/>
        <v>17901</v>
      </c>
    </row>
    <row r="209" spans="1:19" ht="46.8" x14ac:dyDescent="0.2">
      <c r="A209" s="6" t="s">
        <v>120</v>
      </c>
      <c r="B209" s="6" t="s">
        <v>119</v>
      </c>
      <c r="C209" s="7">
        <v>28.8</v>
      </c>
      <c r="D209" s="10">
        <f t="shared" si="82"/>
        <v>3.7440000000000007</v>
      </c>
      <c r="E209" s="7">
        <v>42.4</v>
      </c>
      <c r="F209" s="10">
        <f t="shared" si="93"/>
        <v>5.5119999999999996</v>
      </c>
      <c r="G209" s="5">
        <f t="shared" si="94"/>
        <v>20.488000000000003</v>
      </c>
      <c r="H209" s="4">
        <v>13</v>
      </c>
      <c r="I209" s="8">
        <v>199890</v>
      </c>
      <c r="J209" s="5">
        <f t="shared" si="95"/>
        <v>9756.4427957828957</v>
      </c>
      <c r="K209" s="5">
        <f t="shared" si="96"/>
        <v>39025.771183131583</v>
      </c>
      <c r="L209" s="5">
        <f t="shared" si="97"/>
        <v>2439.1106989457239</v>
      </c>
      <c r="M209" s="5">
        <f t="shared" si="98"/>
        <v>9756.4427957828957</v>
      </c>
      <c r="N209" s="5">
        <f t="shared" si="87"/>
        <v>52</v>
      </c>
      <c r="O209" s="5">
        <f t="shared" si="88"/>
        <v>14.976000000000003</v>
      </c>
      <c r="P209" s="5">
        <f t="shared" si="89"/>
        <v>22.047999999999998</v>
      </c>
      <c r="Q209" s="5">
        <f t="shared" si="90"/>
        <v>146112.48730964467</v>
      </c>
      <c r="R209" s="5">
        <f t="shared" si="91"/>
        <v>53777.512690355317</v>
      </c>
      <c r="S209" s="5">
        <f t="shared" si="92"/>
        <v>199890</v>
      </c>
    </row>
    <row r="210" spans="1:19" ht="46.8" x14ac:dyDescent="0.2">
      <c r="A210" s="6" t="s">
        <v>121</v>
      </c>
      <c r="B210" s="6" t="s">
        <v>119</v>
      </c>
      <c r="C210" s="7">
        <v>15.2</v>
      </c>
      <c r="D210" s="10">
        <f t="shared" si="82"/>
        <v>2.2039999999999997</v>
      </c>
      <c r="E210" s="7">
        <v>65.2</v>
      </c>
      <c r="F210" s="10">
        <f t="shared" si="93"/>
        <v>9.4540000000000006</v>
      </c>
      <c r="G210" s="5">
        <f t="shared" si="94"/>
        <v>18.27</v>
      </c>
      <c r="H210" s="4">
        <v>14.5</v>
      </c>
      <c r="I210" s="8">
        <v>178250</v>
      </c>
      <c r="J210" s="5">
        <f t="shared" si="95"/>
        <v>9756.4313081554465</v>
      </c>
      <c r="K210" s="5">
        <f t="shared" si="96"/>
        <v>39025.725232621786</v>
      </c>
      <c r="L210" s="5">
        <f t="shared" si="97"/>
        <v>2439.1078270388616</v>
      </c>
      <c r="M210" s="5">
        <f t="shared" si="98"/>
        <v>9756.4313081554465</v>
      </c>
      <c r="N210" s="5">
        <f t="shared" si="87"/>
        <v>58</v>
      </c>
      <c r="O210" s="5">
        <f t="shared" si="88"/>
        <v>8.8159999999999989</v>
      </c>
      <c r="P210" s="5">
        <f t="shared" si="89"/>
        <v>37.816000000000003</v>
      </c>
      <c r="Q210" s="5">
        <f t="shared" si="90"/>
        <v>86012.698412698403</v>
      </c>
      <c r="R210" s="5">
        <f t="shared" si="91"/>
        <v>92237.301587301597</v>
      </c>
      <c r="S210" s="5">
        <f t="shared" si="92"/>
        <v>178250</v>
      </c>
    </row>
    <row r="211" spans="1:19" ht="46.8" x14ac:dyDescent="0.2">
      <c r="A211" s="6" t="s">
        <v>101</v>
      </c>
      <c r="B211" s="6" t="s">
        <v>119</v>
      </c>
      <c r="C211" s="7">
        <v>7.9</v>
      </c>
      <c r="D211" s="10">
        <f t="shared" si="82"/>
        <v>0.80579999999999996</v>
      </c>
      <c r="E211" s="7">
        <v>23.7</v>
      </c>
      <c r="F211" s="10">
        <f t="shared" si="93"/>
        <v>2.4173999999999998</v>
      </c>
      <c r="G211" s="5">
        <f t="shared" si="94"/>
        <v>5.6405999999999992</v>
      </c>
      <c r="H211" s="4">
        <v>10.199999999999999</v>
      </c>
      <c r="I211" s="8">
        <v>55032</v>
      </c>
      <c r="J211" s="5">
        <f t="shared" si="95"/>
        <v>9756.4088926709937</v>
      </c>
      <c r="K211" s="5">
        <f t="shared" si="96"/>
        <v>39025.635570683975</v>
      </c>
      <c r="L211" s="5">
        <f t="shared" si="97"/>
        <v>2439.1022231677484</v>
      </c>
      <c r="M211" s="5">
        <f t="shared" si="98"/>
        <v>9756.4088926709937</v>
      </c>
      <c r="N211" s="5">
        <f t="shared" si="87"/>
        <v>40.799999999999997</v>
      </c>
      <c r="O211" s="5">
        <f t="shared" si="88"/>
        <v>3.2231999999999998</v>
      </c>
      <c r="P211" s="5">
        <f t="shared" si="89"/>
        <v>9.6695999999999991</v>
      </c>
      <c r="Q211" s="5">
        <f t="shared" si="90"/>
        <v>31446.857142857145</v>
      </c>
      <c r="R211" s="5">
        <f t="shared" si="91"/>
        <v>23585.142857142859</v>
      </c>
      <c r="S211" s="5">
        <f t="shared" si="92"/>
        <v>55032</v>
      </c>
    </row>
    <row r="212" spans="1:19" ht="78" x14ac:dyDescent="0.2">
      <c r="A212" s="6" t="s">
        <v>34</v>
      </c>
      <c r="B212" s="6" t="s">
        <v>122</v>
      </c>
      <c r="C212" s="7">
        <v>18.2</v>
      </c>
      <c r="D212" s="10">
        <f t="shared" si="82"/>
        <v>1.5833999999999999</v>
      </c>
      <c r="E212" s="7">
        <v>51.5</v>
      </c>
      <c r="F212" s="10">
        <f t="shared" si="93"/>
        <v>4.4805000000000001</v>
      </c>
      <c r="G212" s="5">
        <f t="shared" si="94"/>
        <v>10.8141</v>
      </c>
      <c r="H212" s="4">
        <v>8.6999999999999993</v>
      </c>
      <c r="I212" s="8">
        <v>81159</v>
      </c>
      <c r="J212" s="5">
        <f t="shared" si="95"/>
        <v>7504.9241268344103</v>
      </c>
      <c r="K212" s="5">
        <f t="shared" si="96"/>
        <v>30019.696507337641</v>
      </c>
      <c r="L212" s="5">
        <f t="shared" si="97"/>
        <v>1876.2310317086026</v>
      </c>
      <c r="M212" s="5">
        <f t="shared" si="98"/>
        <v>7504.9241268344103</v>
      </c>
      <c r="N212" s="5">
        <f t="shared" si="87"/>
        <v>34.799999999999997</v>
      </c>
      <c r="O212" s="5">
        <f t="shared" si="88"/>
        <v>6.3335999999999997</v>
      </c>
      <c r="P212" s="5">
        <f t="shared" si="89"/>
        <v>17.922000000000001</v>
      </c>
      <c r="Q212" s="5">
        <f t="shared" si="90"/>
        <v>47533.187449718418</v>
      </c>
      <c r="R212" s="5">
        <f t="shared" si="91"/>
        <v>33625.812550281575</v>
      </c>
      <c r="S212" s="5">
        <f t="shared" si="92"/>
        <v>81159</v>
      </c>
    </row>
    <row r="213" spans="1:19" ht="78" x14ac:dyDescent="0.2">
      <c r="A213" s="6" t="s">
        <v>107</v>
      </c>
      <c r="B213" s="6" t="s">
        <v>122</v>
      </c>
      <c r="C213" s="7">
        <v>19.399999999999999</v>
      </c>
      <c r="D213" s="10">
        <f t="shared" si="82"/>
        <v>1.4356</v>
      </c>
      <c r="E213" s="7">
        <v>38.700000000000003</v>
      </c>
      <c r="F213" s="10">
        <f t="shared" si="93"/>
        <v>2.8638000000000003</v>
      </c>
      <c r="G213" s="5">
        <f t="shared" si="94"/>
        <v>8.6062000000000012</v>
      </c>
      <c r="H213" s="4">
        <v>7.4</v>
      </c>
      <c r="I213" s="8">
        <v>64589</v>
      </c>
      <c r="J213" s="5">
        <f t="shared" si="95"/>
        <v>7504.9383002951354</v>
      </c>
      <c r="K213" s="5">
        <f t="shared" si="96"/>
        <v>30019.753201180542</v>
      </c>
      <c r="L213" s="5">
        <f t="shared" si="97"/>
        <v>1876.2345750737838</v>
      </c>
      <c r="M213" s="5">
        <f t="shared" si="98"/>
        <v>7504.9383002951354</v>
      </c>
      <c r="N213" s="5">
        <f t="shared" si="87"/>
        <v>29.6</v>
      </c>
      <c r="O213" s="5">
        <f t="shared" si="88"/>
        <v>5.7423999999999999</v>
      </c>
      <c r="P213" s="5">
        <f t="shared" si="89"/>
        <v>11.455200000000001</v>
      </c>
      <c r="Q213" s="5">
        <f t="shared" si="90"/>
        <v>43096.357695614788</v>
      </c>
      <c r="R213" s="5">
        <f t="shared" si="91"/>
        <v>21492.642304385212</v>
      </c>
      <c r="S213" s="5">
        <f t="shared" si="92"/>
        <v>64589</v>
      </c>
    </row>
    <row r="214" spans="1:19" ht="78" x14ac:dyDescent="0.2">
      <c r="A214" s="6" t="s">
        <v>37</v>
      </c>
      <c r="B214" s="6" t="s">
        <v>122</v>
      </c>
      <c r="C214" s="7">
        <v>14.3</v>
      </c>
      <c r="D214" s="10">
        <f t="shared" si="82"/>
        <v>1.6445000000000003</v>
      </c>
      <c r="E214" s="7">
        <v>38.1</v>
      </c>
      <c r="F214" s="10">
        <f t="shared" si="93"/>
        <v>4.3815</v>
      </c>
      <c r="G214" s="5">
        <f t="shared" si="94"/>
        <v>10.959500000000002</v>
      </c>
      <c r="H214" s="4">
        <v>11.5</v>
      </c>
      <c r="I214" s="8">
        <v>82251</v>
      </c>
      <c r="J214" s="5">
        <f t="shared" si="95"/>
        <v>7504.995665860667</v>
      </c>
      <c r="K214" s="5">
        <f t="shared" si="96"/>
        <v>30019.982663442668</v>
      </c>
      <c r="L214" s="5">
        <f t="shared" si="97"/>
        <v>1876.2489164651668</v>
      </c>
      <c r="M214" s="5">
        <f t="shared" si="98"/>
        <v>7504.995665860667</v>
      </c>
      <c r="N214" s="5">
        <f t="shared" si="87"/>
        <v>46</v>
      </c>
      <c r="O214" s="5">
        <f t="shared" si="88"/>
        <v>6.5780000000000012</v>
      </c>
      <c r="P214" s="5">
        <f t="shared" si="89"/>
        <v>17.526</v>
      </c>
      <c r="Q214" s="5">
        <f t="shared" si="90"/>
        <v>49367.861490031479</v>
      </c>
      <c r="R214" s="5">
        <f t="shared" si="91"/>
        <v>32883.138509968514</v>
      </c>
      <c r="S214" s="5">
        <f t="shared" si="92"/>
        <v>82251</v>
      </c>
    </row>
    <row r="215" spans="1:19" ht="78" x14ac:dyDescent="0.2">
      <c r="A215" s="6" t="s">
        <v>38</v>
      </c>
      <c r="B215" s="6" t="s">
        <v>122</v>
      </c>
      <c r="C215" s="7">
        <v>13.3</v>
      </c>
      <c r="D215" s="10">
        <f t="shared" si="82"/>
        <v>1.4909300000000001</v>
      </c>
      <c r="E215" s="7">
        <v>40</v>
      </c>
      <c r="F215" s="10">
        <f t="shared" si="93"/>
        <v>4.4840000000000009</v>
      </c>
      <c r="G215" s="5">
        <f t="shared" si="94"/>
        <v>10.44772</v>
      </c>
      <c r="H215" s="4">
        <v>11.21</v>
      </c>
      <c r="I215" s="8">
        <v>78410</v>
      </c>
      <c r="J215" s="5">
        <f t="shared" si="95"/>
        <v>7504.9867339476932</v>
      </c>
      <c r="K215" s="5">
        <f t="shared" si="96"/>
        <v>30019.946935790773</v>
      </c>
      <c r="L215" s="5">
        <f t="shared" si="97"/>
        <v>1876.2466834869233</v>
      </c>
      <c r="M215" s="5">
        <f t="shared" si="98"/>
        <v>7504.9867339476932</v>
      </c>
      <c r="N215" s="5">
        <f t="shared" si="87"/>
        <v>44.84</v>
      </c>
      <c r="O215" s="5">
        <f t="shared" si="88"/>
        <v>5.9637200000000004</v>
      </c>
      <c r="P215" s="5">
        <f t="shared" si="89"/>
        <v>17.936000000000003</v>
      </c>
      <c r="Q215" s="5">
        <f t="shared" si="90"/>
        <v>44757.639484978543</v>
      </c>
      <c r="R215" s="5">
        <f t="shared" si="91"/>
        <v>33652.360515021464</v>
      </c>
      <c r="S215" s="5">
        <f t="shared" si="92"/>
        <v>78410</v>
      </c>
    </row>
    <row r="216" spans="1:19" ht="78" x14ac:dyDescent="0.2">
      <c r="A216" s="6" t="s">
        <v>41</v>
      </c>
      <c r="B216" s="6" t="s">
        <v>122</v>
      </c>
      <c r="C216" s="7">
        <v>2.9</v>
      </c>
      <c r="D216" s="10">
        <f t="shared" si="82"/>
        <v>0.22619999999999998</v>
      </c>
      <c r="E216" s="7">
        <v>20.6</v>
      </c>
      <c r="F216" s="10">
        <f t="shared" si="93"/>
        <v>1.6068</v>
      </c>
      <c r="G216" s="5">
        <f t="shared" si="94"/>
        <v>2.5116000000000001</v>
      </c>
      <c r="H216" s="4">
        <v>7.8</v>
      </c>
      <c r="I216" s="8">
        <v>18849</v>
      </c>
      <c r="J216" s="5">
        <f t="shared" si="95"/>
        <v>7504.7778308647876</v>
      </c>
      <c r="K216" s="5">
        <f t="shared" si="96"/>
        <v>30019.11132345915</v>
      </c>
      <c r="L216" s="5">
        <f t="shared" si="97"/>
        <v>1876.1944577161969</v>
      </c>
      <c r="M216" s="5">
        <f t="shared" si="98"/>
        <v>7504.7778308647876</v>
      </c>
      <c r="N216" s="5">
        <f t="shared" si="87"/>
        <v>31.2</v>
      </c>
      <c r="O216" s="5">
        <f t="shared" si="88"/>
        <v>0.90479999999999994</v>
      </c>
      <c r="P216" s="5">
        <f t="shared" si="89"/>
        <v>6.4272</v>
      </c>
      <c r="Q216" s="5">
        <f t="shared" si="90"/>
        <v>6790.3229813664593</v>
      </c>
      <c r="R216" s="5">
        <f t="shared" si="91"/>
        <v>12058.677018633542</v>
      </c>
      <c r="S216" s="5">
        <f t="shared" si="92"/>
        <v>18849</v>
      </c>
    </row>
    <row r="217" spans="1:19" ht="78" x14ac:dyDescent="0.2">
      <c r="A217" s="6" t="s">
        <v>103</v>
      </c>
      <c r="B217" s="6" t="s">
        <v>122</v>
      </c>
      <c r="C217" s="7">
        <v>22.4</v>
      </c>
      <c r="D217" s="10">
        <f t="shared" si="82"/>
        <v>5.5551999999999992</v>
      </c>
      <c r="E217" s="7">
        <v>47</v>
      </c>
      <c r="F217" s="10">
        <f t="shared" si="93"/>
        <v>11.655999999999999</v>
      </c>
      <c r="G217" s="5">
        <f t="shared" si="94"/>
        <v>33.876799999999996</v>
      </c>
      <c r="H217" s="4">
        <v>24.8</v>
      </c>
      <c r="I217" s="8">
        <v>254244</v>
      </c>
      <c r="J217" s="5">
        <f t="shared" si="95"/>
        <v>7504.9591460822758</v>
      </c>
      <c r="K217" s="5">
        <f t="shared" si="96"/>
        <v>30019.836584329103</v>
      </c>
      <c r="L217" s="5">
        <f t="shared" si="97"/>
        <v>1876.2397865205689</v>
      </c>
      <c r="M217" s="5">
        <f t="shared" si="98"/>
        <v>7504.9591460822758</v>
      </c>
      <c r="N217" s="5">
        <f t="shared" si="87"/>
        <v>99.2</v>
      </c>
      <c r="O217" s="5">
        <f t="shared" si="88"/>
        <v>22.220799999999997</v>
      </c>
      <c r="P217" s="5">
        <f t="shared" si="89"/>
        <v>46.623999999999995</v>
      </c>
      <c r="Q217" s="5">
        <f t="shared" si="90"/>
        <v>166766.196193265</v>
      </c>
      <c r="R217" s="5">
        <f t="shared" si="91"/>
        <v>87477.803806734999</v>
      </c>
      <c r="S217" s="5">
        <f t="shared" si="92"/>
        <v>254244</v>
      </c>
    </row>
  </sheetData>
  <autoFilter ref="A1:M21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Northumbria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Kushwanth Koya</dc:creator>
  <cp:lastModifiedBy>Kushwanth Koya</cp:lastModifiedBy>
  <dcterms:created xsi:type="dcterms:W3CDTF">2015-10-07T13:57:26Z</dcterms:created>
  <dcterms:modified xsi:type="dcterms:W3CDTF">2016-01-08T19:40:05Z</dcterms:modified>
</cp:coreProperties>
</file>